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defaultThemeVersion="124226"/>
  <bookViews>
    <workbookView xWindow="0" yWindow="495" windowWidth="28800" windowHeight="15795" activeTab="1"/>
  </bookViews>
  <sheets>
    <sheet name="Team wins" sheetId="1" r:id="rId1"/>
    <sheet name="Player stats" sheetId="2" r:id="rId2"/>
    <sheet name="Conference Finals" sheetId="13" r:id="rId3"/>
    <sheet name="River ridge" sheetId="5" r:id="rId4"/>
    <sheet name="Santa Maria" sheetId="15" r:id="rId5"/>
    <sheet name="Rio Bravo Nuetral" sheetId="9" r:id="rId6"/>
    <sheet name="Brookside #2" sheetId="10" r:id="rId7"/>
    <sheet name="Antelope Valley Country Club" sheetId="12" r:id="rId8"/>
    <sheet name="Alisal Ranch" sheetId="8" r:id="rId9"/>
    <sheet name="Sandimas" sheetId="7" r:id="rId10"/>
    <sheet name="Rancho Vista" sheetId="6" r:id="rId11"/>
    <sheet name="Bakers field Country Club" sheetId="17" r:id="rId12"/>
  </sheets>
  <definedNames/>
  <calcPr calcId="191029"/>
  <extLst/>
</workbook>
</file>

<file path=xl/sharedStrings.xml><?xml version="1.0" encoding="utf-8"?>
<sst xmlns="http://schemas.openxmlformats.org/spreadsheetml/2006/main" count="1811" uniqueCount="230">
  <si>
    <t>Bakersfield</t>
  </si>
  <si>
    <t>Canyons</t>
  </si>
  <si>
    <t>Citrus</t>
  </si>
  <si>
    <t>Glendale</t>
  </si>
  <si>
    <t>Santa Barbara</t>
  </si>
  <si>
    <t>Ventura</t>
  </si>
  <si>
    <t>Total</t>
  </si>
  <si>
    <t>4th</t>
  </si>
  <si>
    <t>Oak Mount</t>
  </si>
  <si>
    <t>Antelope Valley</t>
  </si>
  <si>
    <t>Antelope valley</t>
  </si>
  <si>
    <t>WSC Canyons</t>
  </si>
  <si>
    <t>WSC Santa Barbara</t>
  </si>
  <si>
    <t>WSC Bakersfield</t>
  </si>
  <si>
    <t>WSC Antelope Valley</t>
  </si>
  <si>
    <t>WSC Citrus</t>
  </si>
  <si>
    <t>WSC Glendale</t>
  </si>
  <si>
    <t>WSC Finals RD 1</t>
  </si>
  <si>
    <t>WSC Finals RD 2</t>
  </si>
  <si>
    <t>College of the Canyons</t>
  </si>
  <si>
    <t>Santa Barbara City College</t>
  </si>
  <si>
    <t>Ventura College</t>
  </si>
  <si>
    <t>Bakersfield College</t>
  </si>
  <si>
    <t>Citrus College</t>
  </si>
  <si>
    <t>Glendale College</t>
  </si>
  <si>
    <t>Antelope Valley College</t>
  </si>
  <si>
    <t>TEAMS</t>
  </si>
  <si>
    <t>PLACE</t>
  </si>
  <si>
    <t>TOTAL POINTS</t>
  </si>
  <si>
    <t>OVERALL RECORDS</t>
  </si>
  <si>
    <t>FIRST</t>
  </si>
  <si>
    <t>LAST</t>
  </si>
  <si>
    <t>SCHOOL</t>
  </si>
  <si>
    <t>Average Individual Round</t>
  </si>
  <si>
    <t xml:space="preserve">*Non-Qualifying Individuals </t>
  </si>
  <si>
    <t>San Dimas</t>
  </si>
  <si>
    <t>Throw  out score 1</t>
  </si>
  <si>
    <t>Throw  out score 2</t>
  </si>
  <si>
    <t>3rd</t>
  </si>
  <si>
    <t>7th</t>
  </si>
  <si>
    <t>5th</t>
  </si>
  <si>
    <t>6th</t>
  </si>
  <si>
    <t>COC</t>
  </si>
  <si>
    <t>AVC</t>
  </si>
  <si>
    <t>1st</t>
  </si>
  <si>
    <t>Alan Hancock</t>
  </si>
  <si>
    <t>Allan Hancock</t>
  </si>
  <si>
    <t>WSC Alan Hancock</t>
  </si>
  <si>
    <t>Alex</t>
  </si>
  <si>
    <t>Jacob</t>
  </si>
  <si>
    <t>AH</t>
  </si>
  <si>
    <t>Santa Maria CC, Alan Hancock</t>
  </si>
  <si>
    <t>Ryan</t>
  </si>
  <si>
    <t>Daniel</t>
  </si>
  <si>
    <t>8th</t>
  </si>
  <si>
    <t>Herrera</t>
  </si>
  <si>
    <t>Mount</t>
  </si>
  <si>
    <t>7-0</t>
  </si>
  <si>
    <t>6-1</t>
  </si>
  <si>
    <t>5-2</t>
  </si>
  <si>
    <t>4-3</t>
  </si>
  <si>
    <t>3-4</t>
  </si>
  <si>
    <t>2-5</t>
  </si>
  <si>
    <t>1-6</t>
  </si>
  <si>
    <t>0-7</t>
  </si>
  <si>
    <t>2nd</t>
  </si>
  <si>
    <t>Andrew</t>
  </si>
  <si>
    <t>Degeorge</t>
  </si>
  <si>
    <t>SB</t>
  </si>
  <si>
    <t>Paul</t>
  </si>
  <si>
    <t>Ruiz</t>
  </si>
  <si>
    <t>WSC Ventura</t>
  </si>
  <si>
    <t>Luke</t>
  </si>
  <si>
    <t>A.J.</t>
  </si>
  <si>
    <t>Ryland</t>
  </si>
  <si>
    <t>Aaron</t>
  </si>
  <si>
    <t>Grant</t>
  </si>
  <si>
    <t>Harrer</t>
  </si>
  <si>
    <t>Blaize</t>
  </si>
  <si>
    <t>Rader</t>
  </si>
  <si>
    <t>Lorenzo</t>
  </si>
  <si>
    <t>Kabir</t>
  </si>
  <si>
    <t>Chadha</t>
  </si>
  <si>
    <t>Chris</t>
  </si>
  <si>
    <t>Daichi</t>
  </si>
  <si>
    <t>Nishisu</t>
  </si>
  <si>
    <t>Dylan</t>
  </si>
  <si>
    <t>Tanner</t>
  </si>
  <si>
    <t>Klundt</t>
  </si>
  <si>
    <t>Drew</t>
  </si>
  <si>
    <t>Carnegie</t>
  </si>
  <si>
    <t>Michael</t>
  </si>
  <si>
    <t>Recinos</t>
  </si>
  <si>
    <t>Hank</t>
  </si>
  <si>
    <t>Norman</t>
  </si>
  <si>
    <t>Shaklan</t>
  </si>
  <si>
    <t>Grimonpon</t>
  </si>
  <si>
    <t>Ashtin</t>
  </si>
  <si>
    <t>Vallejo</t>
  </si>
  <si>
    <t>Colin</t>
  </si>
  <si>
    <t>McGeary</t>
  </si>
  <si>
    <t>Five confrece individuals</t>
  </si>
  <si>
    <t>at large Qualifyer</t>
  </si>
  <si>
    <t>CC</t>
  </si>
  <si>
    <t>McCoy</t>
  </si>
  <si>
    <t>2024 Western State Conference Men's Golf Individual Standings</t>
  </si>
  <si>
    <t>Total strokes</t>
  </si>
  <si>
    <t>Total strokes minus 2 high scores</t>
  </si>
  <si>
    <t>Average</t>
  </si>
  <si>
    <t>Average minus two rounds</t>
  </si>
  <si>
    <t>BakersField</t>
  </si>
  <si>
    <t>Finals R1</t>
  </si>
  <si>
    <t>Finals R2</t>
  </si>
  <si>
    <t>2024 Western State Conference Men's Golf  Team Standings</t>
  </si>
  <si>
    <t>Rio Bravo country club Neutral</t>
  </si>
  <si>
    <t>River ridge 2/12/20204</t>
  </si>
  <si>
    <t>Johnathan</t>
  </si>
  <si>
    <t>Riley</t>
  </si>
  <si>
    <t>Nick</t>
  </si>
  <si>
    <t>Londono</t>
  </si>
  <si>
    <t>Vincent</t>
  </si>
  <si>
    <t>Hernandez</t>
  </si>
  <si>
    <t>Andres</t>
  </si>
  <si>
    <t>Gonzales</t>
  </si>
  <si>
    <t>Andrian</t>
  </si>
  <si>
    <t>Gonzalez</t>
  </si>
  <si>
    <t>Adryan</t>
  </si>
  <si>
    <t>Fuentes</t>
  </si>
  <si>
    <t>Ethan</t>
  </si>
  <si>
    <t>Phillips</t>
  </si>
  <si>
    <t>Connor</t>
  </si>
  <si>
    <t>Jazwiecki</t>
  </si>
  <si>
    <t>Isaac</t>
  </si>
  <si>
    <t>Wells</t>
  </si>
  <si>
    <t>Shawn</t>
  </si>
  <si>
    <t>Petty</t>
  </si>
  <si>
    <t>Octavio</t>
  </si>
  <si>
    <t>Romero</t>
  </si>
  <si>
    <t>Agustus</t>
  </si>
  <si>
    <t>Page</t>
  </si>
  <si>
    <t>Posthumus</t>
  </si>
  <si>
    <t>Hannes</t>
  </si>
  <si>
    <t>Yngve</t>
  </si>
  <si>
    <t>Alexis</t>
  </si>
  <si>
    <t>Benchelef</t>
  </si>
  <si>
    <t>Hugo</t>
  </si>
  <si>
    <t>Boyer</t>
  </si>
  <si>
    <t>An-Chieh</t>
  </si>
  <si>
    <t>Tsai</t>
  </si>
  <si>
    <t>Morales</t>
  </si>
  <si>
    <t>Gutierrez</t>
  </si>
  <si>
    <t>Ikki</t>
  </si>
  <si>
    <t>Amano</t>
  </si>
  <si>
    <t>Theo</t>
  </si>
  <si>
    <t>Lohrer</t>
  </si>
  <si>
    <t>Paddy</t>
  </si>
  <si>
    <t>Blinderman</t>
  </si>
  <si>
    <t>Eric</t>
  </si>
  <si>
    <t>Means</t>
  </si>
  <si>
    <t>Carson</t>
  </si>
  <si>
    <t>Mercier</t>
  </si>
  <si>
    <t>Vicente</t>
  </si>
  <si>
    <t>Rodrigues</t>
  </si>
  <si>
    <t>Darwin</t>
  </si>
  <si>
    <t>Logan</t>
  </si>
  <si>
    <t>Cook</t>
  </si>
  <si>
    <t>Ian</t>
  </si>
  <si>
    <t>Chapital</t>
  </si>
  <si>
    <t>Hunter</t>
  </si>
  <si>
    <t>Alisal Ranch</t>
  </si>
  <si>
    <t>VC</t>
  </si>
  <si>
    <t>GC</t>
  </si>
  <si>
    <t>BC</t>
  </si>
  <si>
    <t>Adrian</t>
  </si>
  <si>
    <t>Owen</t>
  </si>
  <si>
    <t>Crocket</t>
  </si>
  <si>
    <t>JT</t>
  </si>
  <si>
    <t>Keller</t>
  </si>
  <si>
    <t>Gentry</t>
  </si>
  <si>
    <t>DQ</t>
  </si>
  <si>
    <t>Carter</t>
  </si>
  <si>
    <t>Gauthier</t>
  </si>
  <si>
    <t>NS</t>
  </si>
  <si>
    <t>Crockett</t>
  </si>
  <si>
    <t>Christain</t>
  </si>
  <si>
    <t>Natividad</t>
  </si>
  <si>
    <t>Matthew</t>
  </si>
  <si>
    <t>Denne</t>
  </si>
  <si>
    <t>Barersfield (Neutral)</t>
  </si>
  <si>
    <t>Nuetral</t>
  </si>
  <si>
    <t>Joseph</t>
  </si>
  <si>
    <t>Garcia</t>
  </si>
  <si>
    <t>Adam</t>
  </si>
  <si>
    <t>Reinhold</t>
  </si>
  <si>
    <t>Brandon</t>
  </si>
  <si>
    <t>Flores</t>
  </si>
  <si>
    <t>Rob</t>
  </si>
  <si>
    <t>Scribner</t>
  </si>
  <si>
    <t>Gladdino</t>
  </si>
  <si>
    <t>Braondon</t>
  </si>
  <si>
    <t>John</t>
  </si>
  <si>
    <t>Burns</t>
  </si>
  <si>
    <t>Kellenher</t>
  </si>
  <si>
    <t>Like</t>
  </si>
  <si>
    <t>Dickinson</t>
  </si>
  <si>
    <t xml:space="preserve">John </t>
  </si>
  <si>
    <t>College of the Canyon</t>
  </si>
  <si>
    <t>Kelleher</t>
  </si>
  <si>
    <t>Scriber</t>
  </si>
  <si>
    <t>ns</t>
  </si>
  <si>
    <t>Rancho Vista Golf Course</t>
  </si>
  <si>
    <t>Bakersfield Country Club</t>
  </si>
  <si>
    <t>Augustus</t>
  </si>
  <si>
    <t>Giardino</t>
  </si>
  <si>
    <t>Confrence Finals 2024</t>
  </si>
  <si>
    <t>WSC Champion</t>
  </si>
  <si>
    <t>WSC all conference</t>
  </si>
  <si>
    <t>Individuals in so cal regionals</t>
  </si>
  <si>
    <t>2n</t>
  </si>
  <si>
    <t>74-3</t>
  </si>
  <si>
    <t>47-30</t>
  </si>
  <si>
    <t>49-28</t>
  </si>
  <si>
    <t>39-38</t>
  </si>
  <si>
    <t>42-35</t>
  </si>
  <si>
    <t>45-32</t>
  </si>
  <si>
    <t>12-67</t>
  </si>
  <si>
    <t>0-77</t>
  </si>
  <si>
    <t>At Large</t>
  </si>
  <si>
    <t>WSC Individual CO-Champion</t>
  </si>
  <si>
    <t>at large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</si>
</sst>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180"/>
    </xf>
    <xf numFmtId="0" fontId="0" fillId="0" borderId="1" xfId="0" applyBorder="1" applyAlignment="1">
      <alignment horizontal="center" vertical="center" textRotation="180"/>
    </xf>
    <xf numFmtId="0" fontId="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1" fontId="2" fillId="0" borderId="1" xfId="0" applyNumberFormat="1" applyFont="1" applyBorder="1" applyAlignment="1">
      <alignment horizontal="center" textRotation="90"/>
    </xf>
    <xf numFmtId="0" fontId="10" fillId="0" borderId="1" xfId="0" applyFont="1" applyBorder="1" applyAlignment="1">
      <alignment vertical="center"/>
    </xf>
    <xf numFmtId="0" fontId="14" fillId="0" borderId="0" xfId="0" applyFont="1"/>
    <xf numFmtId="2" fontId="0" fillId="0" borderId="1" xfId="0" applyNumberForma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180"/>
    </xf>
    <xf numFmtId="17" fontId="0" fillId="0" borderId="0" xfId="0" applyNumberFormat="1"/>
    <xf numFmtId="0" fontId="11" fillId="0" borderId="0" xfId="0" applyFont="1" applyAlignment="1">
      <alignment horizontal="left"/>
    </xf>
    <xf numFmtId="0" fontId="14" fillId="0" borderId="1" xfId="0" applyFont="1" applyBorder="1"/>
    <xf numFmtId="0" fontId="14" fillId="0" borderId="3" xfId="0" applyFont="1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zoomScale="105" zoomScaleNormal="105" workbookViewId="0" topLeftCell="A1">
      <selection activeCell="N7" sqref="N7"/>
    </sheetView>
  </sheetViews>
  <sheetFormatPr defaultColWidth="8.8515625" defaultRowHeight="15"/>
  <cols>
    <col min="1" max="1" width="3.421875" style="5" customWidth="1"/>
    <col min="2" max="2" width="24.421875" style="0" bestFit="1" customWidth="1"/>
    <col min="3" max="5" width="3.421875" style="2" bestFit="1" customWidth="1"/>
    <col min="6" max="6" width="3.421875" style="2" customWidth="1"/>
    <col min="7" max="13" width="3.421875" style="2" bestFit="1" customWidth="1"/>
    <col min="14" max="14" width="5.421875" style="2" bestFit="1" customWidth="1"/>
  </cols>
  <sheetData>
    <row r="1" spans="1:14" ht="17.25">
      <c r="A1" s="41" t="s">
        <v>113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6" ht="145.5" customHeight="1">
      <c r="A2" s="6" t="s">
        <v>27</v>
      </c>
      <c r="B2" s="6" t="s">
        <v>26</v>
      </c>
      <c r="C2" s="7" t="s">
        <v>71</v>
      </c>
      <c r="D2" s="7" t="s">
        <v>47</v>
      </c>
      <c r="E2" s="7" t="s">
        <v>189</v>
      </c>
      <c r="F2" s="7" t="s">
        <v>16</v>
      </c>
      <c r="G2" s="7" t="s">
        <v>14</v>
      </c>
      <c r="H2" s="7" t="s">
        <v>12</v>
      </c>
      <c r="I2" s="7" t="s">
        <v>15</v>
      </c>
      <c r="J2" s="7" t="s">
        <v>11</v>
      </c>
      <c r="K2" s="7" t="s">
        <v>13</v>
      </c>
      <c r="L2" s="7" t="s">
        <v>17</v>
      </c>
      <c r="M2" s="7" t="s">
        <v>18</v>
      </c>
      <c r="N2" s="6" t="s">
        <v>28</v>
      </c>
      <c r="P2" s="28"/>
    </row>
    <row r="3" spans="1:14" ht="15">
      <c r="A3" s="8">
        <v>1</v>
      </c>
      <c r="B3" s="1" t="s">
        <v>19</v>
      </c>
      <c r="C3" s="4">
        <v>7</v>
      </c>
      <c r="D3" s="4">
        <v>7</v>
      </c>
      <c r="E3" s="4">
        <v>6</v>
      </c>
      <c r="F3" s="4">
        <v>7</v>
      </c>
      <c r="G3" s="4">
        <v>7</v>
      </c>
      <c r="H3" s="4">
        <v>7</v>
      </c>
      <c r="I3" s="4">
        <v>7</v>
      </c>
      <c r="J3" s="4">
        <v>7</v>
      </c>
      <c r="K3" s="4">
        <v>5</v>
      </c>
      <c r="L3" s="4">
        <v>7</v>
      </c>
      <c r="M3" s="4">
        <v>7</v>
      </c>
      <c r="N3" s="4">
        <f aca="true" t="shared" si="0" ref="N3:N10">SUM(C3:M3)</f>
        <v>74</v>
      </c>
    </row>
    <row r="4" spans="1:14" ht="15">
      <c r="A4" s="8">
        <v>2</v>
      </c>
      <c r="B4" s="1" t="s">
        <v>20</v>
      </c>
      <c r="C4" s="4">
        <v>4</v>
      </c>
      <c r="D4" s="4">
        <v>6</v>
      </c>
      <c r="E4" s="4">
        <v>4</v>
      </c>
      <c r="F4" s="4">
        <v>3</v>
      </c>
      <c r="G4" s="4">
        <v>2</v>
      </c>
      <c r="H4" s="4">
        <v>6</v>
      </c>
      <c r="I4" s="4">
        <v>6</v>
      </c>
      <c r="J4" s="4">
        <v>3</v>
      </c>
      <c r="K4" s="4">
        <v>4</v>
      </c>
      <c r="L4" s="4">
        <v>6</v>
      </c>
      <c r="M4" s="4">
        <v>5</v>
      </c>
      <c r="N4" s="4">
        <f t="shared" si="0"/>
        <v>49</v>
      </c>
    </row>
    <row r="5" spans="1:14" ht="15">
      <c r="A5" s="8">
        <v>3</v>
      </c>
      <c r="B5" s="1" t="s">
        <v>22</v>
      </c>
      <c r="C5" s="4">
        <v>5</v>
      </c>
      <c r="D5" s="4">
        <v>3</v>
      </c>
      <c r="E5" s="4">
        <v>7</v>
      </c>
      <c r="F5" s="4">
        <v>2</v>
      </c>
      <c r="G5" s="4">
        <v>5</v>
      </c>
      <c r="H5" s="4">
        <v>3</v>
      </c>
      <c r="I5" s="4">
        <v>3</v>
      </c>
      <c r="J5" s="4">
        <v>2</v>
      </c>
      <c r="K5" s="4">
        <v>6</v>
      </c>
      <c r="L5" s="4">
        <v>5</v>
      </c>
      <c r="M5" s="4">
        <v>6</v>
      </c>
      <c r="N5" s="4">
        <f t="shared" si="0"/>
        <v>47</v>
      </c>
    </row>
    <row r="6" spans="1:14" ht="15">
      <c r="A6" s="8">
        <v>4</v>
      </c>
      <c r="B6" s="1" t="s">
        <v>23</v>
      </c>
      <c r="C6" s="4">
        <v>6</v>
      </c>
      <c r="D6" s="4">
        <v>2</v>
      </c>
      <c r="E6" s="4">
        <v>5</v>
      </c>
      <c r="F6" s="4">
        <v>6</v>
      </c>
      <c r="G6" s="4">
        <v>3</v>
      </c>
      <c r="H6" s="4">
        <v>5</v>
      </c>
      <c r="I6" s="4">
        <v>5</v>
      </c>
      <c r="J6" s="4">
        <v>6</v>
      </c>
      <c r="K6" s="4">
        <v>2</v>
      </c>
      <c r="L6" s="4">
        <v>3</v>
      </c>
      <c r="M6" s="4">
        <v>2</v>
      </c>
      <c r="N6" s="4">
        <f t="shared" si="0"/>
        <v>45</v>
      </c>
    </row>
    <row r="7" spans="1:14" ht="15">
      <c r="A7" s="8">
        <v>5</v>
      </c>
      <c r="B7" s="1" t="s">
        <v>24</v>
      </c>
      <c r="C7" s="4">
        <v>3</v>
      </c>
      <c r="D7" s="4">
        <v>4</v>
      </c>
      <c r="E7" s="4">
        <v>3</v>
      </c>
      <c r="F7" s="4">
        <v>4</v>
      </c>
      <c r="G7" s="4">
        <v>6</v>
      </c>
      <c r="H7" s="4">
        <v>4</v>
      </c>
      <c r="I7" s="4">
        <v>2</v>
      </c>
      <c r="J7" s="4">
        <v>5</v>
      </c>
      <c r="K7" s="4">
        <v>7</v>
      </c>
      <c r="L7" s="4">
        <v>1</v>
      </c>
      <c r="M7" s="4">
        <v>3</v>
      </c>
      <c r="N7" s="4">
        <f t="shared" si="0"/>
        <v>42</v>
      </c>
    </row>
    <row r="8" spans="1:14" ht="15">
      <c r="A8" s="8">
        <v>6</v>
      </c>
      <c r="B8" s="1" t="s">
        <v>21</v>
      </c>
      <c r="C8" s="4">
        <v>2</v>
      </c>
      <c r="D8" s="4">
        <v>5</v>
      </c>
      <c r="E8" s="4">
        <v>2</v>
      </c>
      <c r="F8" s="4">
        <v>5</v>
      </c>
      <c r="G8" s="4">
        <v>4</v>
      </c>
      <c r="H8" s="4">
        <v>2</v>
      </c>
      <c r="I8" s="4">
        <v>4</v>
      </c>
      <c r="J8" s="4">
        <v>4</v>
      </c>
      <c r="K8" s="4">
        <v>3</v>
      </c>
      <c r="L8" s="4">
        <v>4</v>
      </c>
      <c r="M8" s="4">
        <v>4</v>
      </c>
      <c r="N8" s="4">
        <f t="shared" si="0"/>
        <v>39</v>
      </c>
    </row>
    <row r="9" spans="1:14" ht="15">
      <c r="A9" s="8">
        <v>7</v>
      </c>
      <c r="B9" s="1" t="s">
        <v>25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2</v>
      </c>
      <c r="M9" s="4">
        <v>1</v>
      </c>
      <c r="N9" s="4">
        <f t="shared" si="0"/>
        <v>12</v>
      </c>
    </row>
    <row r="10" spans="1:14" ht="15">
      <c r="A10" s="8">
        <v>8</v>
      </c>
      <c r="B10" s="1" t="s">
        <v>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 t="shared" si="0"/>
        <v>0</v>
      </c>
    </row>
    <row r="11" spans="1:14" ht="15">
      <c r="A11" s="8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.75">
      <c r="A12" s="38" t="s">
        <v>29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15">
      <c r="A13" s="8">
        <v>1</v>
      </c>
      <c r="B13" s="1" t="s">
        <v>19</v>
      </c>
      <c r="C13" s="9" t="s">
        <v>57</v>
      </c>
      <c r="D13" s="9" t="s">
        <v>57</v>
      </c>
      <c r="E13" s="9" t="s">
        <v>58</v>
      </c>
      <c r="F13" s="9" t="s">
        <v>57</v>
      </c>
      <c r="G13" s="9" t="s">
        <v>57</v>
      </c>
      <c r="H13" s="9" t="s">
        <v>57</v>
      </c>
      <c r="I13" s="9" t="s">
        <v>57</v>
      </c>
      <c r="J13" s="9" t="s">
        <v>57</v>
      </c>
      <c r="K13" s="9" t="s">
        <v>59</v>
      </c>
      <c r="L13" s="9" t="s">
        <v>57</v>
      </c>
      <c r="M13" s="9" t="s">
        <v>57</v>
      </c>
      <c r="N13" s="9" t="s">
        <v>219</v>
      </c>
    </row>
    <row r="14" spans="1:18" ht="15">
      <c r="A14" s="8">
        <v>2</v>
      </c>
      <c r="B14" s="1" t="s">
        <v>20</v>
      </c>
      <c r="C14" s="9" t="s">
        <v>60</v>
      </c>
      <c r="D14" s="9" t="s">
        <v>58</v>
      </c>
      <c r="E14" s="9" t="s">
        <v>60</v>
      </c>
      <c r="F14" s="9" t="s">
        <v>61</v>
      </c>
      <c r="G14" s="9" t="s">
        <v>62</v>
      </c>
      <c r="H14" s="9" t="s">
        <v>58</v>
      </c>
      <c r="I14" s="9" t="s">
        <v>58</v>
      </c>
      <c r="J14" s="9" t="s">
        <v>61</v>
      </c>
      <c r="K14" s="9" t="s">
        <v>60</v>
      </c>
      <c r="L14" s="9" t="s">
        <v>58</v>
      </c>
      <c r="M14" s="9" t="s">
        <v>59</v>
      </c>
      <c r="N14" s="9" t="s">
        <v>221</v>
      </c>
      <c r="R14" s="29"/>
    </row>
    <row r="15" spans="1:14" ht="15">
      <c r="A15" s="8">
        <v>3</v>
      </c>
      <c r="B15" s="1" t="s">
        <v>22</v>
      </c>
      <c r="C15" s="9" t="s">
        <v>59</v>
      </c>
      <c r="D15" s="9" t="s">
        <v>61</v>
      </c>
      <c r="E15" s="9" t="s">
        <v>57</v>
      </c>
      <c r="F15" s="9" t="s">
        <v>62</v>
      </c>
      <c r="G15" s="9" t="s">
        <v>59</v>
      </c>
      <c r="H15" s="9" t="s">
        <v>61</v>
      </c>
      <c r="I15" s="9" t="s">
        <v>61</v>
      </c>
      <c r="J15" s="9" t="s">
        <v>62</v>
      </c>
      <c r="K15" s="9" t="s">
        <v>58</v>
      </c>
      <c r="L15" s="9" t="s">
        <v>59</v>
      </c>
      <c r="M15" s="9" t="s">
        <v>58</v>
      </c>
      <c r="N15" s="9" t="s">
        <v>220</v>
      </c>
    </row>
    <row r="16" spans="1:14" ht="15">
      <c r="A16" s="8">
        <v>4</v>
      </c>
      <c r="B16" s="1" t="s">
        <v>23</v>
      </c>
      <c r="C16" s="9" t="s">
        <v>58</v>
      </c>
      <c r="D16" s="9" t="s">
        <v>62</v>
      </c>
      <c r="E16" s="9" t="s">
        <v>59</v>
      </c>
      <c r="F16" s="9" t="s">
        <v>58</v>
      </c>
      <c r="G16" s="9" t="s">
        <v>61</v>
      </c>
      <c r="H16" s="9" t="s">
        <v>59</v>
      </c>
      <c r="I16" s="9" t="s">
        <v>59</v>
      </c>
      <c r="J16" s="9" t="s">
        <v>58</v>
      </c>
      <c r="K16" s="9" t="s">
        <v>62</v>
      </c>
      <c r="L16" s="9" t="s">
        <v>61</v>
      </c>
      <c r="M16" s="9" t="s">
        <v>62</v>
      </c>
      <c r="N16" s="9" t="s">
        <v>224</v>
      </c>
    </row>
    <row r="17" spans="1:14" ht="15">
      <c r="A17" s="8">
        <v>5</v>
      </c>
      <c r="B17" s="1" t="s">
        <v>24</v>
      </c>
      <c r="C17" s="9" t="s">
        <v>61</v>
      </c>
      <c r="D17" s="9" t="s">
        <v>60</v>
      </c>
      <c r="E17" s="9" t="s">
        <v>61</v>
      </c>
      <c r="F17" s="9" t="s">
        <v>60</v>
      </c>
      <c r="G17" s="9" t="s">
        <v>58</v>
      </c>
      <c r="H17" s="9" t="s">
        <v>60</v>
      </c>
      <c r="I17" s="9" t="s">
        <v>62</v>
      </c>
      <c r="J17" s="9" t="s">
        <v>59</v>
      </c>
      <c r="K17" s="9" t="s">
        <v>57</v>
      </c>
      <c r="L17" s="9" t="s">
        <v>63</v>
      </c>
      <c r="M17" s="9" t="s">
        <v>61</v>
      </c>
      <c r="N17" s="9" t="s">
        <v>223</v>
      </c>
    </row>
    <row r="18" spans="1:14" ht="15">
      <c r="A18" s="8">
        <v>6</v>
      </c>
      <c r="B18" s="1" t="s">
        <v>21</v>
      </c>
      <c r="C18" s="9" t="s">
        <v>62</v>
      </c>
      <c r="D18" s="9" t="s">
        <v>59</v>
      </c>
      <c r="E18" s="9" t="s">
        <v>62</v>
      </c>
      <c r="F18" s="9" t="s">
        <v>59</v>
      </c>
      <c r="G18" s="9" t="s">
        <v>60</v>
      </c>
      <c r="H18" s="9" t="s">
        <v>62</v>
      </c>
      <c r="I18" s="9" t="s">
        <v>60</v>
      </c>
      <c r="J18" s="9" t="s">
        <v>60</v>
      </c>
      <c r="K18" s="9" t="s">
        <v>61</v>
      </c>
      <c r="L18" s="9" t="s">
        <v>60</v>
      </c>
      <c r="M18" s="9" t="s">
        <v>60</v>
      </c>
      <c r="N18" s="9" t="s">
        <v>222</v>
      </c>
    </row>
    <row r="19" spans="1:14" ht="15">
      <c r="A19" s="8">
        <v>7</v>
      </c>
      <c r="B19" s="1" t="s">
        <v>25</v>
      </c>
      <c r="C19" s="9" t="s">
        <v>63</v>
      </c>
      <c r="D19" s="9" t="s">
        <v>63</v>
      </c>
      <c r="E19" s="9" t="s">
        <v>63</v>
      </c>
      <c r="F19" s="9" t="s">
        <v>63</v>
      </c>
      <c r="G19" s="9" t="s">
        <v>63</v>
      </c>
      <c r="H19" s="9" t="s">
        <v>63</v>
      </c>
      <c r="I19" s="9" t="s">
        <v>63</v>
      </c>
      <c r="J19" s="9" t="s">
        <v>63</v>
      </c>
      <c r="K19" s="9" t="s">
        <v>63</v>
      </c>
      <c r="L19" s="9" t="s">
        <v>62</v>
      </c>
      <c r="M19" s="9" t="s">
        <v>63</v>
      </c>
      <c r="N19" s="9" t="s">
        <v>225</v>
      </c>
    </row>
    <row r="20" spans="1:14" ht="15">
      <c r="A20" s="8">
        <v>8</v>
      </c>
      <c r="B20" s="1" t="s">
        <v>46</v>
      </c>
      <c r="C20" s="9" t="s">
        <v>64</v>
      </c>
      <c r="D20" s="9" t="s">
        <v>64</v>
      </c>
      <c r="E20" s="9" t="s">
        <v>64</v>
      </c>
      <c r="F20" s="9" t="s">
        <v>64</v>
      </c>
      <c r="G20" s="9" t="s">
        <v>64</v>
      </c>
      <c r="H20" s="9" t="s">
        <v>64</v>
      </c>
      <c r="I20" s="9" t="s">
        <v>64</v>
      </c>
      <c r="J20" s="9" t="s">
        <v>64</v>
      </c>
      <c r="K20" s="9" t="s">
        <v>64</v>
      </c>
      <c r="L20" s="9" t="s">
        <v>64</v>
      </c>
      <c r="M20" s="9" t="s">
        <v>64</v>
      </c>
      <c r="N20" s="9" t="s">
        <v>226</v>
      </c>
    </row>
  </sheetData>
  <mergeCells count="2">
    <mergeCell ref="A12:N12"/>
    <mergeCell ref="A1:N1"/>
  </mergeCells>
  <printOptions/>
  <pageMargins left="0.7" right="0.7" top="0.75" bottom="0.75" header="0.3" footer="0.3"/>
  <pageSetup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zoomScale="80" zoomScaleNormal="80" zoomScalePageLayoutView="80" workbookViewId="0" topLeftCell="A1">
      <selection activeCell="G25" sqref="G25"/>
    </sheetView>
  </sheetViews>
  <sheetFormatPr defaultColWidth="8.8515625" defaultRowHeight="15"/>
  <cols>
    <col min="1" max="1" width="16.00390625" style="0" customWidth="1"/>
    <col min="2" max="2" width="11.8515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</cols>
  <sheetData>
    <row r="1" ht="15">
      <c r="A1" t="s">
        <v>35</v>
      </c>
    </row>
    <row r="2" spans="1:8" ht="15">
      <c r="A2" t="s">
        <v>5</v>
      </c>
      <c r="C2" t="s">
        <v>7</v>
      </c>
      <c r="F2" t="s">
        <v>0</v>
      </c>
      <c r="H2" t="s">
        <v>40</v>
      </c>
    </row>
    <row r="3" spans="1:8" ht="15">
      <c r="A3" t="s">
        <v>73</v>
      </c>
      <c r="B3" t="s">
        <v>74</v>
      </c>
      <c r="C3">
        <v>72</v>
      </c>
      <c r="F3" t="s">
        <v>78</v>
      </c>
      <c r="G3" t="s">
        <v>79</v>
      </c>
      <c r="H3">
        <v>68</v>
      </c>
    </row>
    <row r="4" spans="1:8" ht="15">
      <c r="A4" t="s">
        <v>53</v>
      </c>
      <c r="B4" t="s">
        <v>163</v>
      </c>
      <c r="C4">
        <v>75</v>
      </c>
      <c r="F4" t="s">
        <v>76</v>
      </c>
      <c r="G4" t="s">
        <v>77</v>
      </c>
      <c r="H4">
        <v>78</v>
      </c>
    </row>
    <row r="5" spans="1:8" ht="15">
      <c r="A5" t="s">
        <v>164</v>
      </c>
      <c r="B5" t="s">
        <v>125</v>
      </c>
      <c r="C5">
        <v>75</v>
      </c>
      <c r="F5" t="s">
        <v>132</v>
      </c>
      <c r="G5" t="s">
        <v>133</v>
      </c>
      <c r="H5">
        <v>75</v>
      </c>
    </row>
    <row r="6" spans="1:8" ht="15">
      <c r="A6" t="s">
        <v>194</v>
      </c>
      <c r="B6" t="s">
        <v>195</v>
      </c>
      <c r="D6">
        <v>88</v>
      </c>
      <c r="F6" t="s">
        <v>134</v>
      </c>
      <c r="G6" t="s">
        <v>135</v>
      </c>
      <c r="H6">
        <v>79</v>
      </c>
    </row>
    <row r="7" spans="1:8" ht="15">
      <c r="A7" t="s">
        <v>166</v>
      </c>
      <c r="B7" t="s">
        <v>167</v>
      </c>
      <c r="C7">
        <v>74</v>
      </c>
      <c r="F7" t="s">
        <v>136</v>
      </c>
      <c r="G7" t="s">
        <v>137</v>
      </c>
      <c r="H7">
        <v>79</v>
      </c>
    </row>
    <row r="8" spans="1:9" ht="15">
      <c r="A8" t="s">
        <v>200</v>
      </c>
      <c r="B8" t="s">
        <v>201</v>
      </c>
      <c r="C8">
        <v>81</v>
      </c>
      <c r="F8" t="s">
        <v>138</v>
      </c>
      <c r="G8" t="s">
        <v>139</v>
      </c>
      <c r="I8">
        <v>85</v>
      </c>
    </row>
    <row r="9" spans="2:8" ht="15">
      <c r="B9" t="s">
        <v>6</v>
      </c>
      <c r="C9">
        <f>SUM(C3:C8)</f>
        <v>377</v>
      </c>
      <c r="G9" t="s">
        <v>6</v>
      </c>
      <c r="H9">
        <f>SUM(H3:H8)</f>
        <v>379</v>
      </c>
    </row>
    <row r="11" spans="1:8" ht="15">
      <c r="A11" t="s">
        <v>1</v>
      </c>
      <c r="C11" t="s">
        <v>44</v>
      </c>
      <c r="F11" t="s">
        <v>4</v>
      </c>
      <c r="H11" t="s">
        <v>65</v>
      </c>
    </row>
    <row r="12" spans="1:8" ht="15">
      <c r="A12" t="s">
        <v>128</v>
      </c>
      <c r="B12" t="s">
        <v>140</v>
      </c>
      <c r="C12">
        <v>74</v>
      </c>
      <c r="F12" t="s">
        <v>91</v>
      </c>
      <c r="G12" t="s">
        <v>178</v>
      </c>
      <c r="H12">
        <v>74</v>
      </c>
    </row>
    <row r="13" spans="1:8" ht="15">
      <c r="A13" t="s">
        <v>141</v>
      </c>
      <c r="B13" t="s">
        <v>142</v>
      </c>
      <c r="C13">
        <v>68</v>
      </c>
      <c r="F13" t="s">
        <v>155</v>
      </c>
      <c r="G13" t="s">
        <v>156</v>
      </c>
      <c r="H13">
        <v>69</v>
      </c>
    </row>
    <row r="14" spans="1:8" ht="15">
      <c r="A14" t="s">
        <v>174</v>
      </c>
      <c r="B14" t="s">
        <v>175</v>
      </c>
      <c r="C14">
        <v>71</v>
      </c>
      <c r="F14" t="s">
        <v>157</v>
      </c>
      <c r="G14" t="s">
        <v>158</v>
      </c>
      <c r="H14">
        <v>76</v>
      </c>
    </row>
    <row r="15" spans="1:8" ht="15">
      <c r="A15" t="s">
        <v>145</v>
      </c>
      <c r="B15" t="s">
        <v>146</v>
      </c>
      <c r="C15">
        <v>71</v>
      </c>
      <c r="F15" t="s">
        <v>49</v>
      </c>
      <c r="G15" t="s">
        <v>75</v>
      </c>
      <c r="H15">
        <v>76</v>
      </c>
    </row>
    <row r="16" spans="1:9" ht="15">
      <c r="A16" t="s">
        <v>196</v>
      </c>
      <c r="B16" t="s">
        <v>208</v>
      </c>
      <c r="D16">
        <v>76</v>
      </c>
      <c r="F16" t="s">
        <v>159</v>
      </c>
      <c r="G16" t="s">
        <v>160</v>
      </c>
      <c r="I16">
        <v>80</v>
      </c>
    </row>
    <row r="17" spans="1:8" ht="15">
      <c r="A17" t="s">
        <v>69</v>
      </c>
      <c r="B17" t="s">
        <v>96</v>
      </c>
      <c r="C17">
        <v>76</v>
      </c>
      <c r="F17" t="s">
        <v>176</v>
      </c>
      <c r="G17" t="s">
        <v>207</v>
      </c>
      <c r="H17" s="3">
        <v>76</v>
      </c>
    </row>
    <row r="18" spans="2:8" ht="15">
      <c r="B18" t="s">
        <v>6</v>
      </c>
      <c r="C18">
        <f>SUM(C12:C17)</f>
        <v>360</v>
      </c>
      <c r="G18" t="s">
        <v>6</v>
      </c>
      <c r="H18">
        <f>SUM(H12:H17)</f>
        <v>371</v>
      </c>
    </row>
    <row r="20" spans="1:8" ht="15">
      <c r="A20" t="s">
        <v>45</v>
      </c>
      <c r="C20" t="s">
        <v>54</v>
      </c>
      <c r="F20" t="s">
        <v>2</v>
      </c>
      <c r="H20" t="s">
        <v>38</v>
      </c>
    </row>
    <row r="21" spans="1:8" ht="15">
      <c r="A21" t="s">
        <v>116</v>
      </c>
      <c r="B21" t="s">
        <v>117</v>
      </c>
      <c r="C21">
        <v>74</v>
      </c>
      <c r="F21" s="12" t="s">
        <v>84</v>
      </c>
      <c r="G21" t="s">
        <v>85</v>
      </c>
      <c r="H21">
        <v>76</v>
      </c>
    </row>
    <row r="22" spans="1:9" ht="15">
      <c r="A22" t="s">
        <v>118</v>
      </c>
      <c r="B22" t="s">
        <v>119</v>
      </c>
      <c r="C22">
        <v>89</v>
      </c>
      <c r="F22" s="12" t="s">
        <v>180</v>
      </c>
      <c r="G22" t="s">
        <v>181</v>
      </c>
      <c r="I22">
        <v>81</v>
      </c>
    </row>
    <row r="23" spans="1:8" ht="15">
      <c r="A23" t="s">
        <v>120</v>
      </c>
      <c r="B23" t="s">
        <v>121</v>
      </c>
      <c r="C23">
        <v>95</v>
      </c>
      <c r="F23" s="12" t="s">
        <v>81</v>
      </c>
      <c r="G23" t="s">
        <v>82</v>
      </c>
      <c r="H23">
        <v>76</v>
      </c>
    </row>
    <row r="24" spans="1:8" ht="15">
      <c r="A24" t="s">
        <v>122</v>
      </c>
      <c r="B24" t="s">
        <v>123</v>
      </c>
      <c r="D24">
        <v>99</v>
      </c>
      <c r="F24" s="12" t="s">
        <v>83</v>
      </c>
      <c r="G24" t="s">
        <v>70</v>
      </c>
      <c r="H24">
        <v>70</v>
      </c>
    </row>
    <row r="25" spans="1:8" ht="15">
      <c r="A25" t="s">
        <v>124</v>
      </c>
      <c r="B25" t="s">
        <v>125</v>
      </c>
      <c r="C25">
        <v>92</v>
      </c>
      <c r="F25" s="12" t="s">
        <v>48</v>
      </c>
      <c r="G25" t="s">
        <v>149</v>
      </c>
      <c r="H25">
        <v>78</v>
      </c>
    </row>
    <row r="26" spans="1:8" ht="15">
      <c r="A26" t="s">
        <v>126</v>
      </c>
      <c r="B26" t="s">
        <v>127</v>
      </c>
      <c r="C26">
        <v>92</v>
      </c>
      <c r="F26" s="12" t="s">
        <v>97</v>
      </c>
      <c r="G26" t="s">
        <v>56</v>
      </c>
      <c r="H26" s="3">
        <v>75</v>
      </c>
    </row>
    <row r="27" spans="2:8" ht="15">
      <c r="B27" t="s">
        <v>6</v>
      </c>
      <c r="C27">
        <f>SUM(C21:C26)</f>
        <v>442</v>
      </c>
      <c r="G27" t="s">
        <v>6</v>
      </c>
      <c r="H27">
        <f>SUM(H21:H26)</f>
        <v>375</v>
      </c>
    </row>
    <row r="29" spans="1:8" ht="15">
      <c r="A29" t="s">
        <v>3</v>
      </c>
      <c r="C29" t="s">
        <v>41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79</v>
      </c>
      <c r="F30" t="s">
        <v>89</v>
      </c>
      <c r="G30" t="s">
        <v>67</v>
      </c>
      <c r="H30">
        <v>81</v>
      </c>
    </row>
    <row r="31" spans="1:8" ht="15">
      <c r="A31" t="s">
        <v>99</v>
      </c>
      <c r="B31" t="s">
        <v>100</v>
      </c>
      <c r="C31">
        <v>76</v>
      </c>
      <c r="F31" t="s">
        <v>128</v>
      </c>
      <c r="G31" t="s">
        <v>129</v>
      </c>
      <c r="H31">
        <v>81</v>
      </c>
    </row>
    <row r="32" spans="1:8" ht="15">
      <c r="A32" t="s">
        <v>66</v>
      </c>
      <c r="B32" t="s">
        <v>95</v>
      </c>
      <c r="C32">
        <v>77</v>
      </c>
      <c r="F32" t="s">
        <v>130</v>
      </c>
      <c r="G32" t="s">
        <v>131</v>
      </c>
      <c r="H32">
        <v>88</v>
      </c>
    </row>
    <row r="33" spans="1:8" ht="15">
      <c r="A33" t="s">
        <v>118</v>
      </c>
      <c r="B33" t="s">
        <v>150</v>
      </c>
      <c r="C33">
        <v>79</v>
      </c>
      <c r="F33" t="s">
        <v>87</v>
      </c>
      <c r="G33" t="s">
        <v>88</v>
      </c>
      <c r="H33">
        <v>79</v>
      </c>
    </row>
    <row r="34" spans="1:9" ht="15">
      <c r="A34" t="s">
        <v>151</v>
      </c>
      <c r="B34" t="s">
        <v>152</v>
      </c>
      <c r="C34">
        <v>76</v>
      </c>
      <c r="F34" t="s">
        <v>72</v>
      </c>
      <c r="G34" t="s">
        <v>90</v>
      </c>
      <c r="I34">
        <v>96</v>
      </c>
    </row>
    <row r="35" spans="1:8" ht="15">
      <c r="A35" t="s">
        <v>86</v>
      </c>
      <c r="B35" t="s">
        <v>98</v>
      </c>
      <c r="D35">
        <v>81</v>
      </c>
      <c r="F35" t="s">
        <v>91</v>
      </c>
      <c r="G35" t="s">
        <v>92</v>
      </c>
      <c r="H35">
        <v>89</v>
      </c>
    </row>
    <row r="36" spans="2:8" ht="15">
      <c r="B36" t="s">
        <v>6</v>
      </c>
      <c r="C36">
        <f>SUM(C30:C35)</f>
        <v>387</v>
      </c>
      <c r="G36" t="s">
        <v>6</v>
      </c>
      <c r="H36">
        <f>SUM(H30:H35)</f>
        <v>418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zoomScale="80" zoomScaleNormal="80" zoomScalePageLayoutView="80" workbookViewId="0" topLeftCell="A1">
      <selection activeCell="I12" sqref="I12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4.8515625" style="0" customWidth="1"/>
    <col min="5" max="5" width="3.8515625" style="0" customWidth="1"/>
    <col min="6" max="6" width="15.140625" style="0" customWidth="1"/>
    <col min="7" max="7" width="13.8515625" style="0" customWidth="1"/>
    <col min="9" max="9" width="5.00390625" style="0" customWidth="1"/>
  </cols>
  <sheetData>
    <row r="1" ht="15">
      <c r="A1" t="s">
        <v>210</v>
      </c>
    </row>
    <row r="2" spans="1:8" ht="15">
      <c r="A2" t="s">
        <v>5</v>
      </c>
      <c r="C2" t="s">
        <v>7</v>
      </c>
      <c r="F2" t="s">
        <v>0</v>
      </c>
      <c r="H2" t="s">
        <v>41</v>
      </c>
    </row>
    <row r="3" spans="1:8" ht="15">
      <c r="A3" t="s">
        <v>73</v>
      </c>
      <c r="B3" t="s">
        <v>74</v>
      </c>
      <c r="C3">
        <v>76</v>
      </c>
      <c r="F3" t="s">
        <v>78</v>
      </c>
      <c r="G3" t="s">
        <v>79</v>
      </c>
      <c r="H3">
        <v>73</v>
      </c>
    </row>
    <row r="4" spans="1:9" ht="15">
      <c r="A4" t="s">
        <v>53</v>
      </c>
      <c r="B4" t="s">
        <v>163</v>
      </c>
      <c r="C4">
        <v>74</v>
      </c>
      <c r="F4" t="s">
        <v>76</v>
      </c>
      <c r="G4" t="s">
        <v>77</v>
      </c>
      <c r="I4">
        <v>82</v>
      </c>
    </row>
    <row r="5" spans="1:8" ht="15">
      <c r="A5" t="s">
        <v>164</v>
      </c>
      <c r="B5" t="s">
        <v>125</v>
      </c>
      <c r="C5">
        <v>74</v>
      </c>
      <c r="F5" t="s">
        <v>132</v>
      </c>
      <c r="G5" t="s">
        <v>133</v>
      </c>
      <c r="H5">
        <v>78</v>
      </c>
    </row>
    <row r="6" spans="1:8" ht="15">
      <c r="A6" t="s">
        <v>205</v>
      </c>
      <c r="B6" t="s">
        <v>201</v>
      </c>
      <c r="D6">
        <v>93</v>
      </c>
      <c r="F6" t="s">
        <v>134</v>
      </c>
      <c r="G6" t="s">
        <v>135</v>
      </c>
      <c r="H6">
        <v>77</v>
      </c>
    </row>
    <row r="7" spans="1:8" ht="15">
      <c r="A7" t="s">
        <v>166</v>
      </c>
      <c r="B7" t="s">
        <v>167</v>
      </c>
      <c r="C7">
        <v>76</v>
      </c>
      <c r="F7" t="s">
        <v>136</v>
      </c>
      <c r="G7" t="s">
        <v>137</v>
      </c>
      <c r="H7">
        <v>79</v>
      </c>
    </row>
    <row r="8" spans="1:8" ht="15">
      <c r="A8" t="s">
        <v>194</v>
      </c>
      <c r="B8" t="s">
        <v>195</v>
      </c>
      <c r="C8">
        <v>81</v>
      </c>
      <c r="F8" t="s">
        <v>138</v>
      </c>
      <c r="G8" t="s">
        <v>139</v>
      </c>
      <c r="H8">
        <v>80</v>
      </c>
    </row>
    <row r="9" spans="2:8" ht="15">
      <c r="B9" t="s">
        <v>6</v>
      </c>
      <c r="C9">
        <f>SUM(C3:C8)</f>
        <v>381</v>
      </c>
      <c r="G9" t="s">
        <v>6</v>
      </c>
      <c r="H9">
        <f>SUM(H3:H8)</f>
        <v>387</v>
      </c>
    </row>
    <row r="11" spans="1:8" ht="15">
      <c r="A11" t="s">
        <v>1</v>
      </c>
      <c r="C11" t="s">
        <v>44</v>
      </c>
      <c r="F11" t="s">
        <v>4</v>
      </c>
      <c r="H11" t="s">
        <v>40</v>
      </c>
    </row>
    <row r="12" spans="1:8" ht="15">
      <c r="A12" t="s">
        <v>128</v>
      </c>
      <c r="B12" t="s">
        <v>140</v>
      </c>
      <c r="C12">
        <v>69</v>
      </c>
      <c r="F12" t="s">
        <v>176</v>
      </c>
      <c r="G12" t="s">
        <v>207</v>
      </c>
      <c r="H12">
        <v>76</v>
      </c>
    </row>
    <row r="13" spans="1:8" ht="15">
      <c r="A13" t="s">
        <v>141</v>
      </c>
      <c r="B13" t="s">
        <v>142</v>
      </c>
      <c r="D13">
        <v>73</v>
      </c>
      <c r="F13" t="s">
        <v>155</v>
      </c>
      <c r="G13" t="s">
        <v>156</v>
      </c>
      <c r="H13">
        <v>76</v>
      </c>
    </row>
    <row r="14" spans="1:8" ht="15">
      <c r="A14" t="s">
        <v>174</v>
      </c>
      <c r="B14" t="s">
        <v>175</v>
      </c>
      <c r="C14">
        <v>71</v>
      </c>
      <c r="F14" t="s">
        <v>157</v>
      </c>
      <c r="G14" t="s">
        <v>158</v>
      </c>
      <c r="H14">
        <v>76</v>
      </c>
    </row>
    <row r="15" spans="1:8" ht="15">
      <c r="A15" t="s">
        <v>145</v>
      </c>
      <c r="B15" t="s">
        <v>146</v>
      </c>
      <c r="C15">
        <v>72</v>
      </c>
      <c r="F15" t="s">
        <v>49</v>
      </c>
      <c r="G15" t="s">
        <v>75</v>
      </c>
      <c r="H15">
        <v>77</v>
      </c>
    </row>
    <row r="16" spans="1:8" ht="15">
      <c r="A16" t="s">
        <v>147</v>
      </c>
      <c r="B16" t="s">
        <v>148</v>
      </c>
      <c r="C16">
        <v>71</v>
      </c>
      <c r="F16" t="s">
        <v>91</v>
      </c>
      <c r="G16" t="s">
        <v>178</v>
      </c>
      <c r="H16">
        <v>79</v>
      </c>
    </row>
    <row r="17" spans="1:9" ht="15">
      <c r="A17" t="s">
        <v>69</v>
      </c>
      <c r="B17" t="s">
        <v>96</v>
      </c>
      <c r="C17">
        <v>70</v>
      </c>
      <c r="F17" t="s">
        <v>161</v>
      </c>
      <c r="G17" t="s">
        <v>162</v>
      </c>
      <c r="H17" s="3"/>
      <c r="I17">
        <v>81</v>
      </c>
    </row>
    <row r="18" spans="2:8" ht="15">
      <c r="B18" t="s">
        <v>6</v>
      </c>
      <c r="C18">
        <f>SUM(C12:C17)</f>
        <v>353</v>
      </c>
      <c r="G18" t="s">
        <v>6</v>
      </c>
      <c r="H18">
        <f>SUM(H12:H17)</f>
        <v>384</v>
      </c>
    </row>
    <row r="20" spans="1:8" ht="15">
      <c r="A20" t="s">
        <v>45</v>
      </c>
      <c r="C20" t="s">
        <v>54</v>
      </c>
      <c r="F20" t="s">
        <v>2</v>
      </c>
      <c r="H20" t="s">
        <v>65</v>
      </c>
    </row>
    <row r="21" spans="1:8" ht="15">
      <c r="A21" t="s">
        <v>116</v>
      </c>
      <c r="B21" t="s">
        <v>117</v>
      </c>
      <c r="C21">
        <v>76</v>
      </c>
      <c r="F21" s="12" t="s">
        <v>84</v>
      </c>
      <c r="G21" t="s">
        <v>85</v>
      </c>
      <c r="H21">
        <v>70</v>
      </c>
    </row>
    <row r="22" spans="1:8" ht="15">
      <c r="A22" t="s">
        <v>118</v>
      </c>
      <c r="B22" t="s">
        <v>119</v>
      </c>
      <c r="C22">
        <v>81</v>
      </c>
      <c r="F22" s="12" t="s">
        <v>180</v>
      </c>
      <c r="G22" t="s">
        <v>181</v>
      </c>
      <c r="H22">
        <v>78</v>
      </c>
    </row>
    <row r="23" spans="1:8" ht="15">
      <c r="A23" t="s">
        <v>120</v>
      </c>
      <c r="B23" t="s">
        <v>121</v>
      </c>
      <c r="C23">
        <v>92</v>
      </c>
      <c r="F23" s="12" t="s">
        <v>81</v>
      </c>
      <c r="G23" t="s">
        <v>82</v>
      </c>
      <c r="H23">
        <v>75</v>
      </c>
    </row>
    <row r="24" spans="1:8" ht="15">
      <c r="A24" t="s">
        <v>122</v>
      </c>
      <c r="B24" t="s">
        <v>123</v>
      </c>
      <c r="C24">
        <v>93</v>
      </c>
      <c r="F24" s="12" t="s">
        <v>83</v>
      </c>
      <c r="G24" t="s">
        <v>70</v>
      </c>
      <c r="H24">
        <v>75</v>
      </c>
    </row>
    <row r="25" spans="1:9" ht="15">
      <c r="A25" t="s">
        <v>124</v>
      </c>
      <c r="B25" t="s">
        <v>125</v>
      </c>
      <c r="C25">
        <v>92</v>
      </c>
      <c r="F25" s="12" t="s">
        <v>48</v>
      </c>
      <c r="G25" t="s">
        <v>149</v>
      </c>
      <c r="I25">
        <v>81</v>
      </c>
    </row>
    <row r="26" spans="1:8" ht="15">
      <c r="A26" t="s">
        <v>126</v>
      </c>
      <c r="B26" t="s">
        <v>127</v>
      </c>
      <c r="D26">
        <v>102</v>
      </c>
      <c r="F26" s="12" t="s">
        <v>97</v>
      </c>
      <c r="G26" t="s">
        <v>56</v>
      </c>
      <c r="H26" s="3">
        <v>74</v>
      </c>
    </row>
    <row r="27" spans="2:8" ht="15">
      <c r="B27" t="s">
        <v>6</v>
      </c>
      <c r="C27">
        <f>SUM(C21:C26)</f>
        <v>434</v>
      </c>
      <c r="G27" t="s">
        <v>6</v>
      </c>
      <c r="H27">
        <f>SUM(H21:H26)</f>
        <v>372</v>
      </c>
    </row>
    <row r="29" spans="1:8" ht="15">
      <c r="A29" t="s">
        <v>3</v>
      </c>
      <c r="C29" t="s">
        <v>38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70</v>
      </c>
      <c r="F30" t="s">
        <v>89</v>
      </c>
      <c r="G30" t="s">
        <v>67</v>
      </c>
      <c r="H30">
        <v>78</v>
      </c>
    </row>
    <row r="31" spans="1:8" ht="15">
      <c r="A31" t="s">
        <v>99</v>
      </c>
      <c r="B31" t="s">
        <v>100</v>
      </c>
      <c r="C31">
        <v>74</v>
      </c>
      <c r="F31" t="s">
        <v>128</v>
      </c>
      <c r="G31" t="s">
        <v>129</v>
      </c>
      <c r="H31">
        <v>78</v>
      </c>
    </row>
    <row r="32" spans="1:8" ht="15">
      <c r="A32" t="s">
        <v>66</v>
      </c>
      <c r="B32" t="s">
        <v>95</v>
      </c>
      <c r="C32">
        <v>77</v>
      </c>
      <c r="F32" t="s">
        <v>130</v>
      </c>
      <c r="G32" t="s">
        <v>131</v>
      </c>
      <c r="H32">
        <v>81</v>
      </c>
    </row>
    <row r="33" spans="1:8" ht="15">
      <c r="A33" t="s">
        <v>118</v>
      </c>
      <c r="B33" t="s">
        <v>150</v>
      </c>
      <c r="C33">
        <v>78</v>
      </c>
      <c r="F33" t="s">
        <v>87</v>
      </c>
      <c r="G33" t="s">
        <v>88</v>
      </c>
      <c r="H33">
        <v>71</v>
      </c>
    </row>
    <row r="34" spans="1:8" ht="15">
      <c r="A34" t="s">
        <v>151</v>
      </c>
      <c r="B34" t="s">
        <v>152</v>
      </c>
      <c r="C34">
        <v>75</v>
      </c>
      <c r="F34" t="s">
        <v>72</v>
      </c>
      <c r="G34" t="s">
        <v>90</v>
      </c>
      <c r="H34">
        <v>82</v>
      </c>
    </row>
    <row r="35" spans="1:9" ht="15">
      <c r="A35" t="s">
        <v>186</v>
      </c>
      <c r="B35" t="s">
        <v>187</v>
      </c>
      <c r="D35">
        <v>82</v>
      </c>
      <c r="F35" t="s">
        <v>91</v>
      </c>
      <c r="G35" t="s">
        <v>92</v>
      </c>
      <c r="I35">
        <v>102</v>
      </c>
    </row>
    <row r="36" spans="2:8" ht="15">
      <c r="B36" t="s">
        <v>6</v>
      </c>
      <c r="C36">
        <f>SUM(C30:C35)</f>
        <v>374</v>
      </c>
      <c r="G36" t="s">
        <v>6</v>
      </c>
      <c r="H36">
        <f>SUM(H30:H35)</f>
        <v>390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workbookViewId="0" topLeftCell="A2">
      <selection activeCell="A30" sqref="A30:B35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4.8515625" style="0" customWidth="1"/>
    <col min="5" max="5" width="3.8515625" style="0" customWidth="1"/>
    <col min="6" max="6" width="15.140625" style="0" customWidth="1"/>
    <col min="7" max="7" width="13.8515625" style="0" customWidth="1"/>
    <col min="9" max="9" width="5.00390625" style="0" customWidth="1"/>
  </cols>
  <sheetData>
    <row r="1" ht="15">
      <c r="A1" t="s">
        <v>211</v>
      </c>
    </row>
    <row r="2" spans="1:8" ht="15">
      <c r="A2" t="s">
        <v>5</v>
      </c>
      <c r="C2" t="s">
        <v>40</v>
      </c>
      <c r="F2" t="s">
        <v>0</v>
      </c>
      <c r="H2" t="s">
        <v>65</v>
      </c>
    </row>
    <row r="3" spans="1:8" ht="15">
      <c r="A3" t="s">
        <v>73</v>
      </c>
      <c r="B3" t="s">
        <v>74</v>
      </c>
      <c r="C3">
        <v>77</v>
      </c>
      <c r="F3" t="s">
        <v>78</v>
      </c>
      <c r="G3" t="s">
        <v>79</v>
      </c>
      <c r="H3">
        <v>73</v>
      </c>
    </row>
    <row r="4" spans="1:8" ht="15">
      <c r="A4" t="s">
        <v>53</v>
      </c>
      <c r="B4" t="s">
        <v>163</v>
      </c>
      <c r="C4">
        <v>80</v>
      </c>
      <c r="F4" t="s">
        <v>76</v>
      </c>
      <c r="G4" t="s">
        <v>77</v>
      </c>
      <c r="H4">
        <v>72</v>
      </c>
    </row>
    <row r="5" spans="1:8" ht="15">
      <c r="A5" t="s">
        <v>164</v>
      </c>
      <c r="B5" t="s">
        <v>125</v>
      </c>
      <c r="C5">
        <v>75</v>
      </c>
      <c r="F5" t="s">
        <v>132</v>
      </c>
      <c r="G5" t="s">
        <v>133</v>
      </c>
      <c r="H5">
        <v>76</v>
      </c>
    </row>
    <row r="6" spans="1:8" ht="15">
      <c r="A6" t="s">
        <v>194</v>
      </c>
      <c r="B6" t="s">
        <v>195</v>
      </c>
      <c r="D6">
        <v>82</v>
      </c>
      <c r="F6" t="s">
        <v>134</v>
      </c>
      <c r="G6" t="s">
        <v>135</v>
      </c>
      <c r="H6">
        <v>76</v>
      </c>
    </row>
    <row r="7" spans="1:9" ht="15">
      <c r="A7" t="s">
        <v>166</v>
      </c>
      <c r="B7" t="s">
        <v>167</v>
      </c>
      <c r="C7">
        <v>76</v>
      </c>
      <c r="F7" t="s">
        <v>136</v>
      </c>
      <c r="G7" t="s">
        <v>137</v>
      </c>
      <c r="I7">
        <v>86</v>
      </c>
    </row>
    <row r="8" spans="1:8" ht="15">
      <c r="A8" t="s">
        <v>168</v>
      </c>
      <c r="B8" t="s">
        <v>104</v>
      </c>
      <c r="C8">
        <v>81</v>
      </c>
      <c r="F8" t="s">
        <v>138</v>
      </c>
      <c r="G8" t="s">
        <v>139</v>
      </c>
      <c r="H8">
        <v>78</v>
      </c>
    </row>
    <row r="9" spans="2:8" ht="15">
      <c r="B9" t="s">
        <v>6</v>
      </c>
      <c r="C9">
        <f>SUM(C3:C8)</f>
        <v>389</v>
      </c>
      <c r="G9" t="s">
        <v>6</v>
      </c>
      <c r="H9">
        <f>SUM(H3:H8)</f>
        <v>375</v>
      </c>
    </row>
    <row r="11" spans="1:8" ht="15">
      <c r="A11" t="s">
        <v>1</v>
      </c>
      <c r="C11" t="s">
        <v>38</v>
      </c>
      <c r="F11" t="s">
        <v>4</v>
      </c>
      <c r="H11" t="s">
        <v>7</v>
      </c>
    </row>
    <row r="12" spans="1:8" ht="15">
      <c r="A12" t="s">
        <v>128</v>
      </c>
      <c r="B12" t="s">
        <v>140</v>
      </c>
      <c r="C12">
        <v>74</v>
      </c>
      <c r="F12" t="s">
        <v>176</v>
      </c>
      <c r="G12" t="s">
        <v>207</v>
      </c>
      <c r="H12">
        <v>81</v>
      </c>
    </row>
    <row r="13" spans="1:8" ht="15">
      <c r="A13" t="s">
        <v>141</v>
      </c>
      <c r="B13" t="s">
        <v>142</v>
      </c>
      <c r="C13">
        <v>79</v>
      </c>
      <c r="F13" t="s">
        <v>155</v>
      </c>
      <c r="G13" t="s">
        <v>156</v>
      </c>
      <c r="H13">
        <v>77</v>
      </c>
    </row>
    <row r="14" spans="1:9" ht="15">
      <c r="A14" t="s">
        <v>143</v>
      </c>
      <c r="B14" t="s">
        <v>144</v>
      </c>
      <c r="C14">
        <v>78</v>
      </c>
      <c r="F14" t="s">
        <v>157</v>
      </c>
      <c r="G14" t="s">
        <v>158</v>
      </c>
      <c r="I14">
        <v>86</v>
      </c>
    </row>
    <row r="15" spans="1:8" ht="15">
      <c r="A15" t="s">
        <v>145</v>
      </c>
      <c r="B15" t="s">
        <v>146</v>
      </c>
      <c r="C15">
        <v>72</v>
      </c>
      <c r="F15" t="s">
        <v>49</v>
      </c>
      <c r="G15" t="s">
        <v>75</v>
      </c>
      <c r="H15">
        <v>81</v>
      </c>
    </row>
    <row r="16" spans="1:8" ht="15">
      <c r="A16" t="s">
        <v>174</v>
      </c>
      <c r="B16" t="s">
        <v>175</v>
      </c>
      <c r="C16">
        <v>73</v>
      </c>
      <c r="F16" t="s">
        <v>91</v>
      </c>
      <c r="G16" t="s">
        <v>178</v>
      </c>
      <c r="H16">
        <v>73</v>
      </c>
    </row>
    <row r="17" spans="1:8" ht="15">
      <c r="A17" t="s">
        <v>69</v>
      </c>
      <c r="B17" t="s">
        <v>96</v>
      </c>
      <c r="D17">
        <v>81</v>
      </c>
      <c r="F17" t="s">
        <v>161</v>
      </c>
      <c r="G17" t="s">
        <v>162</v>
      </c>
      <c r="H17" s="3">
        <v>75</v>
      </c>
    </row>
    <row r="18" spans="2:8" ht="15">
      <c r="B18" t="s">
        <v>6</v>
      </c>
      <c r="C18">
        <f>SUM(C12:C17)</f>
        <v>376</v>
      </c>
      <c r="G18" t="s">
        <v>6</v>
      </c>
      <c r="H18">
        <f>SUM(H12:H17)</f>
        <v>387</v>
      </c>
    </row>
    <row r="20" spans="1:8" ht="15">
      <c r="A20" t="s">
        <v>45</v>
      </c>
      <c r="C20" t="s">
        <v>54</v>
      </c>
      <c r="F20" t="s">
        <v>2</v>
      </c>
      <c r="H20" t="s">
        <v>41</v>
      </c>
    </row>
    <row r="21" spans="1:8" ht="15">
      <c r="A21" t="s">
        <v>116</v>
      </c>
      <c r="B21" t="s">
        <v>117</v>
      </c>
      <c r="C21">
        <v>73</v>
      </c>
      <c r="F21" s="12" t="s">
        <v>84</v>
      </c>
      <c r="G21" t="s">
        <v>85</v>
      </c>
      <c r="H21">
        <v>75</v>
      </c>
    </row>
    <row r="22" spans="1:8" ht="15">
      <c r="A22" t="s">
        <v>118</v>
      </c>
      <c r="B22" t="s">
        <v>119</v>
      </c>
      <c r="C22">
        <v>85</v>
      </c>
      <c r="F22" s="12" t="s">
        <v>80</v>
      </c>
      <c r="G22" t="s">
        <v>55</v>
      </c>
      <c r="H22">
        <v>83</v>
      </c>
    </row>
    <row r="23" spans="1:8" ht="15">
      <c r="A23" t="s">
        <v>120</v>
      </c>
      <c r="B23" t="s">
        <v>121</v>
      </c>
      <c r="C23">
        <v>95</v>
      </c>
      <c r="F23" s="12" t="s">
        <v>81</v>
      </c>
      <c r="G23" t="s">
        <v>82</v>
      </c>
      <c r="H23">
        <v>77</v>
      </c>
    </row>
    <row r="24" spans="1:8" ht="15">
      <c r="A24" t="s">
        <v>122</v>
      </c>
      <c r="B24" t="s">
        <v>123</v>
      </c>
      <c r="C24">
        <v>90</v>
      </c>
      <c r="F24" s="12" t="s">
        <v>83</v>
      </c>
      <c r="G24" t="s">
        <v>70</v>
      </c>
      <c r="H24">
        <v>79</v>
      </c>
    </row>
    <row r="25" spans="1:8" ht="15">
      <c r="A25" t="s">
        <v>124</v>
      </c>
      <c r="B25" t="s">
        <v>125</v>
      </c>
      <c r="C25">
        <v>86</v>
      </c>
      <c r="F25" s="12" t="s">
        <v>180</v>
      </c>
      <c r="G25" t="s">
        <v>181</v>
      </c>
      <c r="H25">
        <v>84</v>
      </c>
    </row>
    <row r="26" spans="1:9" ht="15">
      <c r="A26" t="s">
        <v>126</v>
      </c>
      <c r="B26" t="s">
        <v>127</v>
      </c>
      <c r="D26">
        <v>102</v>
      </c>
      <c r="F26" s="12" t="s">
        <v>97</v>
      </c>
      <c r="G26" t="s">
        <v>56</v>
      </c>
      <c r="H26" s="3"/>
      <c r="I26">
        <v>85</v>
      </c>
    </row>
    <row r="27" spans="2:8" ht="15">
      <c r="B27" t="s">
        <v>6</v>
      </c>
      <c r="C27">
        <f>SUM(C21:C26)</f>
        <v>429</v>
      </c>
      <c r="G27" t="s">
        <v>6</v>
      </c>
      <c r="H27">
        <f>SUM(H21:H26)</f>
        <v>398</v>
      </c>
    </row>
    <row r="29" spans="1:8" ht="15">
      <c r="A29" t="s">
        <v>3</v>
      </c>
      <c r="C29" t="s">
        <v>44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77</v>
      </c>
      <c r="F30" t="s">
        <v>89</v>
      </c>
      <c r="G30" t="s">
        <v>67</v>
      </c>
      <c r="H30">
        <v>79</v>
      </c>
    </row>
    <row r="31" spans="1:8" ht="15">
      <c r="A31" t="s">
        <v>99</v>
      </c>
      <c r="B31" t="s">
        <v>100</v>
      </c>
      <c r="C31">
        <v>74</v>
      </c>
      <c r="F31" t="s">
        <v>128</v>
      </c>
      <c r="G31" t="s">
        <v>129</v>
      </c>
      <c r="H31">
        <v>75</v>
      </c>
    </row>
    <row r="32" spans="1:9" ht="15">
      <c r="A32" t="s">
        <v>66</v>
      </c>
      <c r="B32" t="s">
        <v>95</v>
      </c>
      <c r="C32">
        <v>72</v>
      </c>
      <c r="F32" t="s">
        <v>130</v>
      </c>
      <c r="G32" t="s">
        <v>131</v>
      </c>
      <c r="I32">
        <v>91</v>
      </c>
    </row>
    <row r="33" spans="1:8" ht="15">
      <c r="A33" t="s">
        <v>118</v>
      </c>
      <c r="B33" t="s">
        <v>150</v>
      </c>
      <c r="C33">
        <v>80</v>
      </c>
      <c r="F33" t="s">
        <v>87</v>
      </c>
      <c r="G33" t="s">
        <v>88</v>
      </c>
      <c r="H33">
        <v>75</v>
      </c>
    </row>
    <row r="34" spans="1:8" ht="15">
      <c r="A34" t="s">
        <v>151</v>
      </c>
      <c r="B34" t="s">
        <v>152</v>
      </c>
      <c r="C34">
        <v>72</v>
      </c>
      <c r="F34" t="s">
        <v>72</v>
      </c>
      <c r="G34" t="s">
        <v>90</v>
      </c>
      <c r="H34">
        <v>88</v>
      </c>
    </row>
    <row r="35" spans="1:8" ht="15">
      <c r="A35" t="s">
        <v>186</v>
      </c>
      <c r="B35" t="s">
        <v>187</v>
      </c>
      <c r="D35">
        <v>85</v>
      </c>
      <c r="F35" t="s">
        <v>91</v>
      </c>
      <c r="G35" t="s">
        <v>92</v>
      </c>
      <c r="H35">
        <v>89</v>
      </c>
    </row>
    <row r="36" spans="2:8" ht="15">
      <c r="B36" t="s">
        <v>6</v>
      </c>
      <c r="C36">
        <f>SUM(C30:C35)</f>
        <v>375</v>
      </c>
      <c r="G36" t="s">
        <v>6</v>
      </c>
      <c r="H36">
        <f>SUM(H30:H35)</f>
        <v>406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0"/>
  <sheetViews>
    <sheetView tabSelected="1" zoomScalePageLayoutView="110" workbookViewId="0" topLeftCell="A1">
      <selection activeCell="X22" sqref="X22"/>
    </sheetView>
  </sheetViews>
  <sheetFormatPr defaultColWidth="8.8515625" defaultRowHeight="15"/>
  <cols>
    <col min="1" max="1" width="3.140625" style="14" bestFit="1" customWidth="1"/>
    <col min="2" max="2" width="10.140625" style="0" bestFit="1" customWidth="1"/>
    <col min="3" max="3" width="12.140625" style="0" bestFit="1" customWidth="1"/>
    <col min="4" max="4" width="8.140625" style="2" bestFit="1" customWidth="1"/>
    <col min="5" max="5" width="6.8515625" style="2" bestFit="1" customWidth="1"/>
    <col min="6" max="6" width="6.00390625" style="2" bestFit="1" customWidth="1"/>
    <col min="7" max="7" width="7.00390625" style="2" bestFit="1" customWidth="1"/>
    <col min="8" max="8" width="5.421875" style="2" bestFit="1" customWidth="1"/>
    <col min="9" max="10" width="6.8515625" style="2" bestFit="1" customWidth="1"/>
    <col min="11" max="12" width="6.8515625" style="2" customWidth="1"/>
    <col min="13" max="17" width="6.8515625" style="2" bestFit="1" customWidth="1"/>
    <col min="18" max="18" width="3.8515625" style="2" bestFit="1" customWidth="1"/>
    <col min="19" max="19" width="5.8515625" style="2" bestFit="1" customWidth="1"/>
    <col min="20" max="20" width="9.421875" style="11" customWidth="1"/>
    <col min="21" max="21" width="7.421875" style="11" bestFit="1" customWidth="1"/>
    <col min="25" max="25" width="11.140625" style="0" customWidth="1"/>
    <col min="28" max="28" width="12.8515625" style="0" customWidth="1"/>
  </cols>
  <sheetData>
    <row r="1" spans="1:21" ht="21">
      <c r="A1" s="45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60.5">
      <c r="A2" s="19"/>
      <c r="B2" s="20" t="s">
        <v>30</v>
      </c>
      <c r="C2" s="20" t="s">
        <v>31</v>
      </c>
      <c r="D2" s="37" t="s">
        <v>32</v>
      </c>
      <c r="E2" s="21" t="s">
        <v>5</v>
      </c>
      <c r="F2" s="21" t="s">
        <v>46</v>
      </c>
      <c r="G2" s="21" t="s">
        <v>188</v>
      </c>
      <c r="H2" s="21" t="s">
        <v>3</v>
      </c>
      <c r="I2" s="21" t="s">
        <v>9</v>
      </c>
      <c r="J2" s="21" t="s">
        <v>4</v>
      </c>
      <c r="K2" s="21" t="s">
        <v>2</v>
      </c>
      <c r="L2" s="21" t="s">
        <v>206</v>
      </c>
      <c r="M2" s="21" t="s">
        <v>110</v>
      </c>
      <c r="N2" s="21" t="s">
        <v>111</v>
      </c>
      <c r="O2" s="21" t="s">
        <v>112</v>
      </c>
      <c r="P2" s="21" t="s">
        <v>106</v>
      </c>
      <c r="Q2" s="22" t="s">
        <v>36</v>
      </c>
      <c r="R2" s="22" t="s">
        <v>37</v>
      </c>
      <c r="S2" s="21" t="s">
        <v>107</v>
      </c>
      <c r="T2" s="22" t="s">
        <v>108</v>
      </c>
      <c r="U2" s="22" t="s">
        <v>109</v>
      </c>
    </row>
    <row r="3" spans="1:27" ht="15">
      <c r="A3" s="15">
        <v>1</v>
      </c>
      <c r="B3" s="1" t="s">
        <v>128</v>
      </c>
      <c r="C3" s="1" t="s">
        <v>140</v>
      </c>
      <c r="D3" s="36" t="s">
        <v>42</v>
      </c>
      <c r="E3" s="4">
        <v>68</v>
      </c>
      <c r="F3" s="1">
        <v>72</v>
      </c>
      <c r="G3" s="4">
        <v>72</v>
      </c>
      <c r="H3" s="26">
        <v>69</v>
      </c>
      <c r="I3" s="26">
        <v>75</v>
      </c>
      <c r="J3" s="26">
        <v>71</v>
      </c>
      <c r="K3" s="26">
        <v>74</v>
      </c>
      <c r="L3" s="26">
        <v>69</v>
      </c>
      <c r="M3" s="26">
        <v>74</v>
      </c>
      <c r="N3" s="26">
        <v>74</v>
      </c>
      <c r="O3" s="26">
        <v>69</v>
      </c>
      <c r="P3" s="33">
        <f aca="true" t="shared" si="0" ref="P3:P44">SUM(E3:O3)</f>
        <v>787</v>
      </c>
      <c r="Q3" s="34">
        <f>LARGE(E3:O3,1)</f>
        <v>75</v>
      </c>
      <c r="R3" s="34">
        <f>LARGE(E3:O3,2)</f>
        <v>74</v>
      </c>
      <c r="S3" s="34">
        <f aca="true" t="shared" si="1" ref="S3:S44">P3-Q3-R3</f>
        <v>638</v>
      </c>
      <c r="T3" s="35">
        <f aca="true" t="shared" si="2" ref="T3:T44">AVERAGE(E3:O3)</f>
        <v>71.54545454545455</v>
      </c>
      <c r="U3" s="25">
        <f>(SUM(E3:O3)-LARGE(E3:O3,1)-LARGE(E3:O3,2))/(COUNT(E3:O3)-2)</f>
        <v>70.88888888888889</v>
      </c>
      <c r="V3" s="10"/>
      <c r="X3" t="s">
        <v>215</v>
      </c>
      <c r="AA3" t="s">
        <v>228</v>
      </c>
    </row>
    <row r="4" spans="1:29" ht="15">
      <c r="A4" s="15">
        <v>2</v>
      </c>
      <c r="B4" s="1" t="s">
        <v>145</v>
      </c>
      <c r="C4" s="1" t="s">
        <v>146</v>
      </c>
      <c r="D4" s="36" t="s">
        <v>42</v>
      </c>
      <c r="E4" s="4">
        <v>76</v>
      </c>
      <c r="F4" s="1">
        <v>68</v>
      </c>
      <c r="G4" s="4">
        <v>73</v>
      </c>
      <c r="H4" s="16">
        <v>77</v>
      </c>
      <c r="I4" s="16">
        <v>72</v>
      </c>
      <c r="J4" s="16">
        <v>68</v>
      </c>
      <c r="K4" s="16">
        <v>71</v>
      </c>
      <c r="L4" s="16">
        <v>72</v>
      </c>
      <c r="M4" s="16">
        <v>72</v>
      </c>
      <c r="N4" s="16">
        <v>73</v>
      </c>
      <c r="O4" s="16">
        <v>69</v>
      </c>
      <c r="P4" s="33">
        <f t="shared" si="0"/>
        <v>791</v>
      </c>
      <c r="Q4" s="34">
        <f>LARGE(E4:O4,1)</f>
        <v>77</v>
      </c>
      <c r="R4" s="34">
        <f>LARGE(E4:O4,2)</f>
        <v>76</v>
      </c>
      <c r="S4" s="34">
        <f t="shared" si="1"/>
        <v>638</v>
      </c>
      <c r="T4" s="35">
        <f t="shared" si="2"/>
        <v>71.9090909090909</v>
      </c>
      <c r="U4" s="25">
        <f>(SUM(E4:O4)-LARGE(E4:O4,1)-LARGE(E4:O4,2))/(COUNT(E4:O4)-2)</f>
        <v>70.88888888888889</v>
      </c>
      <c r="V4" s="10"/>
      <c r="X4" t="s">
        <v>1</v>
      </c>
      <c r="Z4">
        <v>1</v>
      </c>
      <c r="AA4" s="1" t="s">
        <v>128</v>
      </c>
      <c r="AB4" s="1" t="s">
        <v>140</v>
      </c>
      <c r="AC4" s="1" t="s">
        <v>42</v>
      </c>
    </row>
    <row r="5" spans="1:29" ht="15">
      <c r="A5" s="15">
        <v>3</v>
      </c>
      <c r="B5" s="1" t="s">
        <v>78</v>
      </c>
      <c r="C5" s="1" t="s">
        <v>79</v>
      </c>
      <c r="D5" s="36" t="s">
        <v>172</v>
      </c>
      <c r="E5" s="4">
        <v>76</v>
      </c>
      <c r="F5" s="1">
        <v>77</v>
      </c>
      <c r="G5" s="4">
        <v>75</v>
      </c>
      <c r="H5" s="16">
        <v>72</v>
      </c>
      <c r="I5" s="16">
        <v>72</v>
      </c>
      <c r="J5" s="16">
        <v>75</v>
      </c>
      <c r="K5" s="16">
        <v>68</v>
      </c>
      <c r="L5" s="16">
        <v>73</v>
      </c>
      <c r="M5" s="16">
        <v>73</v>
      </c>
      <c r="N5" s="16">
        <v>74</v>
      </c>
      <c r="O5" s="16">
        <v>71</v>
      </c>
      <c r="P5" s="33">
        <f t="shared" si="0"/>
        <v>806</v>
      </c>
      <c r="Q5" s="34">
        <f>LARGE(E5:O5,1)</f>
        <v>77</v>
      </c>
      <c r="R5" s="34">
        <f>LARGE(E5:O5,2)</f>
        <v>76</v>
      </c>
      <c r="S5" s="34">
        <f t="shared" si="1"/>
        <v>653</v>
      </c>
      <c r="T5" s="35">
        <f t="shared" si="2"/>
        <v>73.27272727272727</v>
      </c>
      <c r="U5" s="25">
        <f>(SUM(E5:O5)-LARGE(E5:O5,1)-LARGE(E5:O5,2))/(COUNT(E5:O5)-2)</f>
        <v>72.55555555555556</v>
      </c>
      <c r="V5" s="10"/>
      <c r="X5" t="s">
        <v>128</v>
      </c>
      <c r="Y5" t="s">
        <v>140</v>
      </c>
      <c r="Z5">
        <v>1</v>
      </c>
      <c r="AA5" s="1" t="s">
        <v>145</v>
      </c>
      <c r="AB5" s="1" t="s">
        <v>146</v>
      </c>
      <c r="AC5" t="s">
        <v>42</v>
      </c>
    </row>
    <row r="6" spans="1:25" ht="15">
      <c r="A6" s="15">
        <v>4</v>
      </c>
      <c r="B6" s="1" t="s">
        <v>93</v>
      </c>
      <c r="C6" s="1" t="s">
        <v>94</v>
      </c>
      <c r="D6" s="36" t="s">
        <v>171</v>
      </c>
      <c r="E6" s="4">
        <v>72</v>
      </c>
      <c r="F6" s="1">
        <v>69</v>
      </c>
      <c r="G6" s="4">
        <v>72</v>
      </c>
      <c r="H6" s="16">
        <v>73</v>
      </c>
      <c r="I6" s="16">
        <v>69</v>
      </c>
      <c r="J6" s="16">
        <v>75</v>
      </c>
      <c r="K6" s="16">
        <v>79</v>
      </c>
      <c r="L6" s="16">
        <v>70</v>
      </c>
      <c r="M6" s="16">
        <v>77</v>
      </c>
      <c r="N6" s="16">
        <v>79</v>
      </c>
      <c r="O6" s="16">
        <v>83</v>
      </c>
      <c r="P6" s="33">
        <f t="shared" si="0"/>
        <v>818</v>
      </c>
      <c r="Q6" s="34">
        <f>LARGE(E6:O6,1)</f>
        <v>83</v>
      </c>
      <c r="R6" s="34">
        <f>LARGE(E6:O6,2)</f>
        <v>79</v>
      </c>
      <c r="S6" s="34">
        <f t="shared" si="1"/>
        <v>656</v>
      </c>
      <c r="T6" s="35">
        <f t="shared" si="2"/>
        <v>74.36363636363636</v>
      </c>
      <c r="U6" s="25">
        <f>(SUM(E6:O6)-LARGE(E6:O6,1)-LARGE(E6:O6,2))/(COUNT(E6:O6)-2)</f>
        <v>72.88888888888889</v>
      </c>
      <c r="V6" s="10"/>
      <c r="X6" t="s">
        <v>141</v>
      </c>
      <c r="Y6" t="s">
        <v>142</v>
      </c>
    </row>
    <row r="7" spans="1:29" ht="15">
      <c r="A7" s="15">
        <v>5</v>
      </c>
      <c r="B7" s="1" t="s">
        <v>141</v>
      </c>
      <c r="C7" s="1" t="s">
        <v>142</v>
      </c>
      <c r="D7" s="36" t="s">
        <v>42</v>
      </c>
      <c r="E7" s="4">
        <v>75</v>
      </c>
      <c r="F7" s="1">
        <v>81</v>
      </c>
      <c r="G7" s="4" t="s">
        <v>182</v>
      </c>
      <c r="H7" s="16" t="s">
        <v>182</v>
      </c>
      <c r="I7" s="16">
        <v>69</v>
      </c>
      <c r="J7" s="16">
        <v>68</v>
      </c>
      <c r="K7" s="16">
        <v>68</v>
      </c>
      <c r="L7" s="16">
        <v>73</v>
      </c>
      <c r="M7" s="16">
        <v>79</v>
      </c>
      <c r="N7" s="16">
        <v>74</v>
      </c>
      <c r="O7" s="16">
        <v>75</v>
      </c>
      <c r="P7" s="33">
        <f t="shared" si="0"/>
        <v>662</v>
      </c>
      <c r="Q7" s="34">
        <v>0</v>
      </c>
      <c r="R7" s="34">
        <v>0</v>
      </c>
      <c r="S7" s="34">
        <f t="shared" si="1"/>
        <v>662</v>
      </c>
      <c r="T7" s="35">
        <f t="shared" si="2"/>
        <v>73.55555555555556</v>
      </c>
      <c r="U7" s="25">
        <f>AVERAGE(E7:O7)</f>
        <v>73.55555555555556</v>
      </c>
      <c r="V7" s="10"/>
      <c r="X7" t="s">
        <v>52</v>
      </c>
      <c r="Y7" t="s">
        <v>213</v>
      </c>
      <c r="AA7" t="s">
        <v>216</v>
      </c>
      <c r="AB7" s="1"/>
      <c r="AC7" s="1"/>
    </row>
    <row r="8" spans="1:29" ht="15">
      <c r="A8" s="15">
        <v>6</v>
      </c>
      <c r="B8" s="1" t="s">
        <v>174</v>
      </c>
      <c r="C8" s="1" t="s">
        <v>175</v>
      </c>
      <c r="D8" s="36" t="s">
        <v>42</v>
      </c>
      <c r="E8" s="4" t="s">
        <v>182</v>
      </c>
      <c r="F8" s="1">
        <v>77</v>
      </c>
      <c r="G8" s="4">
        <v>79</v>
      </c>
      <c r="H8" s="16">
        <v>78</v>
      </c>
      <c r="I8" s="16">
        <v>74</v>
      </c>
      <c r="J8" s="16">
        <v>75</v>
      </c>
      <c r="K8" s="16">
        <v>71</v>
      </c>
      <c r="L8" s="16">
        <v>71</v>
      </c>
      <c r="M8" s="16">
        <v>73</v>
      </c>
      <c r="N8" s="16">
        <v>74</v>
      </c>
      <c r="O8" s="16">
        <v>72</v>
      </c>
      <c r="P8" s="33">
        <f t="shared" si="0"/>
        <v>744</v>
      </c>
      <c r="Q8" s="34">
        <f aca="true" t="shared" si="3" ref="Q8:Q29">LARGE(E8:O8,1)</f>
        <v>79</v>
      </c>
      <c r="R8" s="34">
        <v>0</v>
      </c>
      <c r="S8" s="34">
        <f t="shared" si="1"/>
        <v>665</v>
      </c>
      <c r="T8" s="35">
        <f t="shared" si="2"/>
        <v>74.4</v>
      </c>
      <c r="U8" s="25">
        <f>(SUM(E8:O8)-LARGE(E8:O8,1))/(COUNT(E8:O8)-1)</f>
        <v>73.88888888888889</v>
      </c>
      <c r="V8" s="10"/>
      <c r="X8" t="s">
        <v>145</v>
      </c>
      <c r="Y8" t="s">
        <v>146</v>
      </c>
      <c r="Z8">
        <v>3</v>
      </c>
      <c r="AA8" s="1" t="s">
        <v>78</v>
      </c>
      <c r="AB8" s="1" t="s">
        <v>79</v>
      </c>
      <c r="AC8" s="36" t="s">
        <v>172</v>
      </c>
    </row>
    <row r="9" spans="1:29" ht="15">
      <c r="A9" s="15">
        <v>7</v>
      </c>
      <c r="B9" s="1" t="s">
        <v>73</v>
      </c>
      <c r="C9" s="1" t="s">
        <v>74</v>
      </c>
      <c r="D9" s="36" t="s">
        <v>170</v>
      </c>
      <c r="E9" s="4">
        <v>76</v>
      </c>
      <c r="F9" s="1">
        <v>75</v>
      </c>
      <c r="G9" s="4">
        <v>78</v>
      </c>
      <c r="H9" s="4">
        <v>75</v>
      </c>
      <c r="I9" s="4">
        <v>65</v>
      </c>
      <c r="J9" s="4">
        <v>85</v>
      </c>
      <c r="K9" s="4">
        <v>72</v>
      </c>
      <c r="L9" s="4">
        <v>76</v>
      </c>
      <c r="M9" s="4">
        <v>77</v>
      </c>
      <c r="N9" s="4">
        <v>79</v>
      </c>
      <c r="O9" s="4">
        <v>71</v>
      </c>
      <c r="P9" s="33">
        <f t="shared" si="0"/>
        <v>829</v>
      </c>
      <c r="Q9" s="34">
        <f t="shared" si="3"/>
        <v>85</v>
      </c>
      <c r="R9" s="34">
        <f aca="true" t="shared" si="4" ref="R9:R15">LARGE(E9:O9,2)</f>
        <v>79</v>
      </c>
      <c r="S9" s="34">
        <f t="shared" si="1"/>
        <v>665</v>
      </c>
      <c r="T9" s="35">
        <f t="shared" si="2"/>
        <v>75.36363636363636</v>
      </c>
      <c r="U9" s="25">
        <f aca="true" t="shared" si="5" ref="U9:U15">(SUM(E9:O9)-LARGE(E9:O9,1)-LARGE(E9:O9,2))/(COUNT(E9:O9)-2)</f>
        <v>73.88888888888889</v>
      </c>
      <c r="V9" s="10"/>
      <c r="X9" t="s">
        <v>174</v>
      </c>
      <c r="Y9" t="s">
        <v>175</v>
      </c>
      <c r="Z9">
        <v>4</v>
      </c>
      <c r="AA9" s="1" t="s">
        <v>93</v>
      </c>
      <c r="AB9" s="1" t="s">
        <v>94</v>
      </c>
      <c r="AC9" s="36" t="s">
        <v>171</v>
      </c>
    </row>
    <row r="10" spans="1:29" ht="15">
      <c r="A10" s="15">
        <v>8</v>
      </c>
      <c r="B10" s="1" t="s">
        <v>69</v>
      </c>
      <c r="C10" s="1" t="s">
        <v>96</v>
      </c>
      <c r="D10" s="36" t="s">
        <v>42</v>
      </c>
      <c r="E10" s="4">
        <v>79</v>
      </c>
      <c r="F10" s="1">
        <v>79</v>
      </c>
      <c r="G10" s="4">
        <v>76</v>
      </c>
      <c r="H10" s="16">
        <v>68</v>
      </c>
      <c r="I10" s="16">
        <v>73</v>
      </c>
      <c r="J10" s="16">
        <v>78</v>
      </c>
      <c r="K10" s="16">
        <v>76</v>
      </c>
      <c r="L10" s="16">
        <v>70</v>
      </c>
      <c r="M10" s="16">
        <v>81</v>
      </c>
      <c r="N10" s="16">
        <v>71</v>
      </c>
      <c r="O10" s="16">
        <v>77</v>
      </c>
      <c r="P10" s="33">
        <f t="shared" si="0"/>
        <v>828</v>
      </c>
      <c r="Q10" s="34">
        <f t="shared" si="3"/>
        <v>81</v>
      </c>
      <c r="R10" s="34">
        <f t="shared" si="4"/>
        <v>79</v>
      </c>
      <c r="S10" s="34">
        <f t="shared" si="1"/>
        <v>668</v>
      </c>
      <c r="T10" s="35">
        <f t="shared" si="2"/>
        <v>75.27272727272727</v>
      </c>
      <c r="U10" s="25">
        <f t="shared" si="5"/>
        <v>74.22222222222223</v>
      </c>
      <c r="V10" s="10"/>
      <c r="X10" t="s">
        <v>69</v>
      </c>
      <c r="Y10" t="s">
        <v>96</v>
      </c>
      <c r="Z10">
        <v>5</v>
      </c>
      <c r="AA10" s="1" t="s">
        <v>141</v>
      </c>
      <c r="AB10" s="1" t="s">
        <v>142</v>
      </c>
      <c r="AC10" s="36" t="s">
        <v>42</v>
      </c>
    </row>
    <row r="11" spans="1:29" ht="15">
      <c r="A11" s="15">
        <v>9</v>
      </c>
      <c r="B11" s="1" t="s">
        <v>164</v>
      </c>
      <c r="C11" s="1" t="s">
        <v>125</v>
      </c>
      <c r="D11" s="36" t="s">
        <v>170</v>
      </c>
      <c r="E11" s="4">
        <v>88</v>
      </c>
      <c r="F11" s="1">
        <v>73</v>
      </c>
      <c r="G11" s="4">
        <v>85</v>
      </c>
      <c r="H11" s="16">
        <v>71</v>
      </c>
      <c r="I11" s="16">
        <v>74</v>
      </c>
      <c r="J11" s="16">
        <v>77</v>
      </c>
      <c r="K11" s="16">
        <v>75</v>
      </c>
      <c r="L11" s="16">
        <v>74</v>
      </c>
      <c r="M11" s="16">
        <v>75</v>
      </c>
      <c r="N11" s="16">
        <v>74</v>
      </c>
      <c r="O11" s="16">
        <v>76</v>
      </c>
      <c r="P11" s="33">
        <f t="shared" si="0"/>
        <v>842</v>
      </c>
      <c r="Q11" s="34">
        <f t="shared" si="3"/>
        <v>88</v>
      </c>
      <c r="R11" s="34">
        <f t="shared" si="4"/>
        <v>85</v>
      </c>
      <c r="S11" s="34">
        <f t="shared" si="1"/>
        <v>669</v>
      </c>
      <c r="T11" s="35">
        <f t="shared" si="2"/>
        <v>76.54545454545455</v>
      </c>
      <c r="U11" s="25">
        <f t="shared" si="5"/>
        <v>74.33333333333333</v>
      </c>
      <c r="V11" s="10"/>
      <c r="X11" s="30"/>
      <c r="Z11">
        <v>6</v>
      </c>
      <c r="AA11" s="1" t="s">
        <v>174</v>
      </c>
      <c r="AB11" s="1" t="s">
        <v>175</v>
      </c>
      <c r="AC11" s="36" t="s">
        <v>42</v>
      </c>
    </row>
    <row r="12" spans="1:29" ht="15">
      <c r="A12" s="15">
        <v>10</v>
      </c>
      <c r="B12" s="1" t="s">
        <v>116</v>
      </c>
      <c r="C12" s="1" t="s">
        <v>117</v>
      </c>
      <c r="D12" s="36" t="s">
        <v>50</v>
      </c>
      <c r="E12" s="4">
        <v>78</v>
      </c>
      <c r="F12" s="1">
        <v>83</v>
      </c>
      <c r="G12" s="4">
        <v>76</v>
      </c>
      <c r="H12" s="16">
        <v>72</v>
      </c>
      <c r="I12" s="16">
        <v>73</v>
      </c>
      <c r="J12" s="16">
        <v>75</v>
      </c>
      <c r="K12" s="16">
        <v>74</v>
      </c>
      <c r="L12" s="16">
        <v>76</v>
      </c>
      <c r="M12" s="16">
        <v>73</v>
      </c>
      <c r="N12" s="16">
        <v>77</v>
      </c>
      <c r="O12" s="16">
        <v>77</v>
      </c>
      <c r="P12" s="33">
        <f t="shared" si="0"/>
        <v>834</v>
      </c>
      <c r="Q12" s="34">
        <f t="shared" si="3"/>
        <v>83</v>
      </c>
      <c r="R12" s="34">
        <f t="shared" si="4"/>
        <v>78</v>
      </c>
      <c r="S12" s="34">
        <f t="shared" si="1"/>
        <v>673</v>
      </c>
      <c r="T12" s="35">
        <f t="shared" si="2"/>
        <v>75.81818181818181</v>
      </c>
      <c r="U12" s="25">
        <f t="shared" si="5"/>
        <v>74.77777777777777</v>
      </c>
      <c r="V12" s="10"/>
      <c r="X12" t="s">
        <v>65</v>
      </c>
      <c r="Y12" s="24"/>
      <c r="Z12">
        <v>6</v>
      </c>
      <c r="AA12" s="1" t="s">
        <v>73</v>
      </c>
      <c r="AB12" s="1" t="s">
        <v>74</v>
      </c>
      <c r="AC12" s="36" t="s">
        <v>170</v>
      </c>
    </row>
    <row r="13" spans="1:29" ht="15">
      <c r="A13" s="15">
        <v>11</v>
      </c>
      <c r="B13" s="1" t="s">
        <v>99</v>
      </c>
      <c r="C13" s="1" t="s">
        <v>100</v>
      </c>
      <c r="D13" s="36" t="s">
        <v>171</v>
      </c>
      <c r="E13" s="4">
        <v>87</v>
      </c>
      <c r="F13" s="1">
        <v>75</v>
      </c>
      <c r="G13" s="4">
        <v>78</v>
      </c>
      <c r="H13" s="16">
        <v>77</v>
      </c>
      <c r="I13" s="16">
        <v>72</v>
      </c>
      <c r="J13" s="16">
        <v>81</v>
      </c>
      <c r="K13" s="16">
        <v>76</v>
      </c>
      <c r="L13" s="16">
        <v>74</v>
      </c>
      <c r="M13" s="16">
        <v>74</v>
      </c>
      <c r="N13" s="16">
        <v>80</v>
      </c>
      <c r="O13" s="16">
        <v>72</v>
      </c>
      <c r="P13" s="33">
        <f t="shared" si="0"/>
        <v>846</v>
      </c>
      <c r="Q13" s="34">
        <f t="shared" si="3"/>
        <v>87</v>
      </c>
      <c r="R13" s="34">
        <f t="shared" si="4"/>
        <v>81</v>
      </c>
      <c r="S13" s="34">
        <f t="shared" si="1"/>
        <v>678</v>
      </c>
      <c r="T13" s="35">
        <f t="shared" si="2"/>
        <v>76.9090909090909</v>
      </c>
      <c r="U13" s="25">
        <f t="shared" si="5"/>
        <v>75.33333333333333</v>
      </c>
      <c r="V13" s="10"/>
      <c r="X13" t="s">
        <v>4</v>
      </c>
      <c r="Z13">
        <v>8</v>
      </c>
      <c r="AA13" s="1" t="s">
        <v>69</v>
      </c>
      <c r="AB13" s="1" t="s">
        <v>96</v>
      </c>
      <c r="AC13" s="36" t="s">
        <v>42</v>
      </c>
    </row>
    <row r="14" spans="1:29" ht="15">
      <c r="A14" s="15">
        <v>12</v>
      </c>
      <c r="B14" s="1" t="s">
        <v>151</v>
      </c>
      <c r="C14" s="1" t="s">
        <v>152</v>
      </c>
      <c r="D14" s="36" t="s">
        <v>171</v>
      </c>
      <c r="E14" s="4">
        <v>79</v>
      </c>
      <c r="F14" s="1">
        <v>83</v>
      </c>
      <c r="G14" s="4">
        <v>80</v>
      </c>
      <c r="H14" s="16">
        <v>74</v>
      </c>
      <c r="I14" s="16">
        <v>76</v>
      </c>
      <c r="J14" s="16">
        <v>77</v>
      </c>
      <c r="K14" s="16">
        <v>76</v>
      </c>
      <c r="L14" s="16">
        <v>75</v>
      </c>
      <c r="M14" s="16">
        <v>72</v>
      </c>
      <c r="N14" s="16">
        <v>79</v>
      </c>
      <c r="O14" s="16">
        <v>70</v>
      </c>
      <c r="P14" s="33">
        <f t="shared" si="0"/>
        <v>841</v>
      </c>
      <c r="Q14" s="34">
        <f t="shared" si="3"/>
        <v>83</v>
      </c>
      <c r="R14" s="34">
        <f t="shared" si="4"/>
        <v>80</v>
      </c>
      <c r="S14" s="34">
        <f t="shared" si="1"/>
        <v>678</v>
      </c>
      <c r="T14" s="35">
        <f t="shared" si="2"/>
        <v>76.45454545454545</v>
      </c>
      <c r="U14" s="25">
        <f t="shared" si="5"/>
        <v>75.33333333333333</v>
      </c>
      <c r="V14" s="10"/>
      <c r="X14" t="s">
        <v>153</v>
      </c>
      <c r="Y14" t="s">
        <v>154</v>
      </c>
      <c r="Z14">
        <v>9</v>
      </c>
      <c r="AA14" s="1" t="s">
        <v>164</v>
      </c>
      <c r="AB14" s="1" t="s">
        <v>125</v>
      </c>
      <c r="AC14" s="36" t="s">
        <v>170</v>
      </c>
    </row>
    <row r="15" spans="1:29" ht="15">
      <c r="A15" s="15">
        <v>13</v>
      </c>
      <c r="B15" s="23" t="s">
        <v>84</v>
      </c>
      <c r="C15" s="1" t="s">
        <v>85</v>
      </c>
      <c r="D15" s="36" t="s">
        <v>103</v>
      </c>
      <c r="E15" s="4">
        <v>74</v>
      </c>
      <c r="F15" s="1">
        <v>86</v>
      </c>
      <c r="G15" s="4">
        <v>77</v>
      </c>
      <c r="H15" s="16">
        <v>78</v>
      </c>
      <c r="I15" s="16">
        <v>79</v>
      </c>
      <c r="J15" s="16">
        <v>81</v>
      </c>
      <c r="K15" s="16">
        <v>76</v>
      </c>
      <c r="L15" s="16">
        <v>70</v>
      </c>
      <c r="M15" s="16">
        <v>75</v>
      </c>
      <c r="N15" s="16">
        <v>78</v>
      </c>
      <c r="O15" s="16">
        <v>72</v>
      </c>
      <c r="P15" s="33">
        <f t="shared" si="0"/>
        <v>846</v>
      </c>
      <c r="Q15" s="34">
        <f t="shared" si="3"/>
        <v>86</v>
      </c>
      <c r="R15" s="34">
        <f t="shared" si="4"/>
        <v>81</v>
      </c>
      <c r="S15" s="34">
        <f t="shared" si="1"/>
        <v>679</v>
      </c>
      <c r="T15" s="35">
        <f t="shared" si="2"/>
        <v>76.9090909090909</v>
      </c>
      <c r="U15" s="25">
        <f t="shared" si="5"/>
        <v>75.44444444444444</v>
      </c>
      <c r="V15" s="10"/>
      <c r="X15" t="s">
        <v>155</v>
      </c>
      <c r="Y15" t="s">
        <v>156</v>
      </c>
      <c r="Z15">
        <v>10</v>
      </c>
      <c r="AA15" s="1" t="s">
        <v>116</v>
      </c>
      <c r="AB15" s="1" t="s">
        <v>117</v>
      </c>
      <c r="AC15" s="36" t="s">
        <v>50</v>
      </c>
    </row>
    <row r="16" spans="1:29" ht="15">
      <c r="A16" s="15">
        <v>14</v>
      </c>
      <c r="B16" s="1" t="s">
        <v>161</v>
      </c>
      <c r="C16" s="1" t="s">
        <v>162</v>
      </c>
      <c r="D16" s="36" t="s">
        <v>68</v>
      </c>
      <c r="E16" s="4">
        <v>75</v>
      </c>
      <c r="F16" s="1">
        <v>77</v>
      </c>
      <c r="G16" s="4">
        <v>84</v>
      </c>
      <c r="H16" s="16">
        <v>73</v>
      </c>
      <c r="I16" s="16">
        <v>78</v>
      </c>
      <c r="J16" s="16">
        <v>74</v>
      </c>
      <c r="K16" s="16" t="s">
        <v>209</v>
      </c>
      <c r="L16" s="16">
        <v>81</v>
      </c>
      <c r="M16" s="16">
        <v>75</v>
      </c>
      <c r="N16" s="16">
        <v>75</v>
      </c>
      <c r="O16" s="16">
        <v>71</v>
      </c>
      <c r="P16" s="33">
        <f t="shared" si="0"/>
        <v>763</v>
      </c>
      <c r="Q16" s="34">
        <f t="shared" si="3"/>
        <v>84</v>
      </c>
      <c r="R16" s="34">
        <v>0</v>
      </c>
      <c r="S16" s="34">
        <f t="shared" si="1"/>
        <v>679</v>
      </c>
      <c r="T16" s="35">
        <f t="shared" si="2"/>
        <v>76.3</v>
      </c>
      <c r="U16" s="25">
        <f>(SUM(E16:O16)-LARGE(E16:O16,1))/(COUNT(E16:O16)-1)</f>
        <v>75.44444444444444</v>
      </c>
      <c r="V16" s="10"/>
      <c r="X16" t="s">
        <v>157</v>
      </c>
      <c r="Y16" t="s">
        <v>158</v>
      </c>
      <c r="Z16">
        <v>11</v>
      </c>
      <c r="AA16" s="1" t="s">
        <v>99</v>
      </c>
      <c r="AB16" s="1" t="s">
        <v>100</v>
      </c>
      <c r="AC16" s="36" t="s">
        <v>171</v>
      </c>
    </row>
    <row r="17" spans="1:29" ht="15">
      <c r="A17" s="15">
        <v>15</v>
      </c>
      <c r="B17" s="1" t="s">
        <v>76</v>
      </c>
      <c r="C17" s="1" t="s">
        <v>77</v>
      </c>
      <c r="D17" s="36" t="s">
        <v>172</v>
      </c>
      <c r="E17" s="4">
        <v>78</v>
      </c>
      <c r="F17" s="1">
        <v>82</v>
      </c>
      <c r="G17" s="4">
        <v>75</v>
      </c>
      <c r="H17" s="16">
        <v>78</v>
      </c>
      <c r="I17" s="16">
        <v>75</v>
      </c>
      <c r="J17" s="16">
        <v>79</v>
      </c>
      <c r="K17" s="16">
        <v>78</v>
      </c>
      <c r="L17" s="16">
        <v>82</v>
      </c>
      <c r="M17" s="16">
        <v>72</v>
      </c>
      <c r="N17" s="16">
        <v>74</v>
      </c>
      <c r="O17" s="16">
        <v>71</v>
      </c>
      <c r="P17" s="33">
        <f t="shared" si="0"/>
        <v>844</v>
      </c>
      <c r="Q17" s="34">
        <f t="shared" si="3"/>
        <v>82</v>
      </c>
      <c r="R17" s="34">
        <f aca="true" t="shared" si="6" ref="R17:R22">LARGE(E17:O17,2)</f>
        <v>82</v>
      </c>
      <c r="S17" s="34">
        <f t="shared" si="1"/>
        <v>680</v>
      </c>
      <c r="T17" s="35">
        <f t="shared" si="2"/>
        <v>76.72727272727273</v>
      </c>
      <c r="U17" s="25">
        <f aca="true" t="shared" si="7" ref="U17:U22">(SUM(E17:O17)-LARGE(E17:O17,1)-LARGE(E17:O17,2))/(COUNT(E17:O17)-2)</f>
        <v>75.55555555555556</v>
      </c>
      <c r="V17" s="10"/>
      <c r="X17" t="s">
        <v>49</v>
      </c>
      <c r="Y17" t="s">
        <v>75</v>
      </c>
      <c r="Z17">
        <v>11</v>
      </c>
      <c r="AA17" s="1" t="s">
        <v>151</v>
      </c>
      <c r="AB17" s="1" t="s">
        <v>152</v>
      </c>
      <c r="AC17" s="36" t="s">
        <v>171</v>
      </c>
    </row>
    <row r="18" spans="1:25" ht="15">
      <c r="A18" s="15">
        <v>16</v>
      </c>
      <c r="B18" s="23" t="s">
        <v>81</v>
      </c>
      <c r="C18" s="1" t="s">
        <v>82</v>
      </c>
      <c r="D18" s="36" t="s">
        <v>103</v>
      </c>
      <c r="E18" s="4">
        <v>75</v>
      </c>
      <c r="F18" s="1">
        <v>76</v>
      </c>
      <c r="G18" s="4">
        <v>80</v>
      </c>
      <c r="H18" s="16">
        <v>71</v>
      </c>
      <c r="I18" s="16">
        <v>77</v>
      </c>
      <c r="J18" s="16">
        <v>76</v>
      </c>
      <c r="K18" s="16">
        <v>76</v>
      </c>
      <c r="L18" s="16">
        <v>75</v>
      </c>
      <c r="M18" s="16">
        <v>77</v>
      </c>
      <c r="N18" s="16">
        <v>79</v>
      </c>
      <c r="O18" s="16">
        <v>77</v>
      </c>
      <c r="P18" s="33">
        <f t="shared" si="0"/>
        <v>839</v>
      </c>
      <c r="Q18" s="34">
        <f t="shared" si="3"/>
        <v>80</v>
      </c>
      <c r="R18" s="34">
        <f t="shared" si="6"/>
        <v>79</v>
      </c>
      <c r="S18" s="34">
        <f t="shared" si="1"/>
        <v>680</v>
      </c>
      <c r="T18" s="35">
        <f t="shared" si="2"/>
        <v>76.27272727272727</v>
      </c>
      <c r="U18" s="25">
        <f t="shared" si="7"/>
        <v>75.55555555555556</v>
      </c>
      <c r="V18" s="10"/>
      <c r="X18" t="s">
        <v>91</v>
      </c>
      <c r="Y18" t="s">
        <v>178</v>
      </c>
    </row>
    <row r="19" spans="1:27" ht="15">
      <c r="A19" s="15">
        <v>17</v>
      </c>
      <c r="B19" s="1" t="s">
        <v>87</v>
      </c>
      <c r="C19" s="1" t="s">
        <v>88</v>
      </c>
      <c r="D19" s="36" t="s">
        <v>43</v>
      </c>
      <c r="E19" s="4">
        <v>78</v>
      </c>
      <c r="F19" s="1">
        <v>78</v>
      </c>
      <c r="G19" s="4">
        <v>79</v>
      </c>
      <c r="H19" s="16">
        <v>75</v>
      </c>
      <c r="I19" s="16">
        <v>72</v>
      </c>
      <c r="J19" s="16">
        <v>78</v>
      </c>
      <c r="K19" s="16">
        <v>79</v>
      </c>
      <c r="L19" s="16">
        <v>71</v>
      </c>
      <c r="M19" s="16">
        <v>75</v>
      </c>
      <c r="N19" s="16">
        <v>79</v>
      </c>
      <c r="O19" s="16">
        <v>77</v>
      </c>
      <c r="P19" s="33">
        <f t="shared" si="0"/>
        <v>841</v>
      </c>
      <c r="Q19" s="34">
        <f t="shared" si="3"/>
        <v>79</v>
      </c>
      <c r="R19" s="34">
        <f t="shared" si="6"/>
        <v>79</v>
      </c>
      <c r="S19" s="34">
        <f t="shared" si="1"/>
        <v>683</v>
      </c>
      <c r="T19" s="35">
        <f t="shared" si="2"/>
        <v>76.45454545454545</v>
      </c>
      <c r="U19" s="25">
        <f t="shared" si="7"/>
        <v>75.88888888888889</v>
      </c>
      <c r="V19" s="10"/>
      <c r="X19" t="s">
        <v>161</v>
      </c>
      <c r="Y19" t="s">
        <v>162</v>
      </c>
      <c r="AA19" t="s">
        <v>217</v>
      </c>
    </row>
    <row r="20" spans="1:29" ht="15">
      <c r="A20" s="15">
        <v>18</v>
      </c>
      <c r="B20" s="23" t="s">
        <v>83</v>
      </c>
      <c r="C20" s="1" t="s">
        <v>70</v>
      </c>
      <c r="D20" s="36" t="s">
        <v>103</v>
      </c>
      <c r="E20" s="4">
        <v>75</v>
      </c>
      <c r="F20" s="1">
        <v>82</v>
      </c>
      <c r="G20" s="4">
        <v>79</v>
      </c>
      <c r="H20" s="16">
        <v>73</v>
      </c>
      <c r="I20" s="16">
        <v>76</v>
      </c>
      <c r="J20" s="16">
        <v>80</v>
      </c>
      <c r="K20" s="16">
        <v>70</v>
      </c>
      <c r="L20" s="16">
        <v>75</v>
      </c>
      <c r="M20" s="16">
        <v>79</v>
      </c>
      <c r="N20" s="16">
        <v>78</v>
      </c>
      <c r="O20" s="16">
        <v>78</v>
      </c>
      <c r="P20" s="33">
        <f t="shared" si="0"/>
        <v>845</v>
      </c>
      <c r="Q20" s="34">
        <f t="shared" si="3"/>
        <v>82</v>
      </c>
      <c r="R20" s="34">
        <f t="shared" si="6"/>
        <v>80</v>
      </c>
      <c r="S20" s="34">
        <f t="shared" si="1"/>
        <v>683</v>
      </c>
      <c r="T20" s="35">
        <f t="shared" si="2"/>
        <v>76.81818181818181</v>
      </c>
      <c r="U20" s="25">
        <f t="shared" si="7"/>
        <v>75.88888888888889</v>
      </c>
      <c r="V20" s="10"/>
      <c r="X20" s="30"/>
      <c r="AA20" s="1" t="s">
        <v>93</v>
      </c>
      <c r="AB20" s="1" t="s">
        <v>94</v>
      </c>
      <c r="AC20" s="1" t="s">
        <v>171</v>
      </c>
    </row>
    <row r="21" spans="1:29" ht="15">
      <c r="A21" s="15">
        <v>19</v>
      </c>
      <c r="B21" s="1" t="s">
        <v>155</v>
      </c>
      <c r="C21" s="1" t="s">
        <v>156</v>
      </c>
      <c r="D21" s="36" t="s">
        <v>68</v>
      </c>
      <c r="E21" s="4">
        <v>84</v>
      </c>
      <c r="F21" s="1">
        <v>74</v>
      </c>
      <c r="G21" s="4">
        <v>76</v>
      </c>
      <c r="H21" s="16">
        <v>83</v>
      </c>
      <c r="I21" s="16">
        <v>78</v>
      </c>
      <c r="J21" s="16">
        <v>84</v>
      </c>
      <c r="K21" s="16">
        <v>69</v>
      </c>
      <c r="L21" s="16">
        <v>76</v>
      </c>
      <c r="M21" s="16">
        <v>77</v>
      </c>
      <c r="N21" s="16">
        <v>72</v>
      </c>
      <c r="O21" s="16">
        <v>80</v>
      </c>
      <c r="P21" s="33">
        <f t="shared" si="0"/>
        <v>853</v>
      </c>
      <c r="Q21" s="34">
        <f t="shared" si="3"/>
        <v>84</v>
      </c>
      <c r="R21" s="34">
        <f t="shared" si="6"/>
        <v>84</v>
      </c>
      <c r="S21" s="34">
        <f t="shared" si="1"/>
        <v>685</v>
      </c>
      <c r="T21" s="35">
        <f t="shared" si="2"/>
        <v>77.54545454545455</v>
      </c>
      <c r="U21" s="25">
        <f t="shared" si="7"/>
        <v>76.11111111111111</v>
      </c>
      <c r="V21" s="10"/>
      <c r="X21" t="s">
        <v>0</v>
      </c>
      <c r="AA21" s="1" t="s">
        <v>116</v>
      </c>
      <c r="AB21" s="1" t="s">
        <v>117</v>
      </c>
      <c r="AC21" s="36" t="s">
        <v>50</v>
      </c>
    </row>
    <row r="22" spans="1:29" ht="15">
      <c r="A22" s="15">
        <v>20</v>
      </c>
      <c r="B22" s="1" t="s">
        <v>136</v>
      </c>
      <c r="C22" s="1" t="s">
        <v>137</v>
      </c>
      <c r="D22" s="36" t="s">
        <v>172</v>
      </c>
      <c r="E22" s="4">
        <v>80</v>
      </c>
      <c r="F22" s="1">
        <v>79</v>
      </c>
      <c r="G22" s="4">
        <v>76</v>
      </c>
      <c r="H22" s="16">
        <v>74</v>
      </c>
      <c r="I22" s="16">
        <v>74</v>
      </c>
      <c r="J22" s="16">
        <v>77</v>
      </c>
      <c r="K22" s="16">
        <v>79</v>
      </c>
      <c r="L22" s="16">
        <v>79</v>
      </c>
      <c r="M22" s="16">
        <v>86</v>
      </c>
      <c r="N22" s="16">
        <v>81</v>
      </c>
      <c r="O22" s="16">
        <v>72</v>
      </c>
      <c r="P22" s="33">
        <f t="shared" si="0"/>
        <v>857</v>
      </c>
      <c r="Q22" s="34">
        <f t="shared" si="3"/>
        <v>86</v>
      </c>
      <c r="R22" s="34">
        <f t="shared" si="6"/>
        <v>81</v>
      </c>
      <c r="S22" s="34">
        <f t="shared" si="1"/>
        <v>690</v>
      </c>
      <c r="T22" s="35">
        <f t="shared" si="2"/>
        <v>77.9090909090909</v>
      </c>
      <c r="U22" s="25">
        <f t="shared" si="7"/>
        <v>76.66666666666667</v>
      </c>
      <c r="V22" s="10"/>
      <c r="X22" t="s">
        <v>78</v>
      </c>
      <c r="Y22" t="s">
        <v>79</v>
      </c>
      <c r="AA22" s="1" t="s">
        <v>99</v>
      </c>
      <c r="AB22" s="1" t="s">
        <v>100</v>
      </c>
      <c r="AC22" s="36" t="s">
        <v>171</v>
      </c>
    </row>
    <row r="23" spans="1:29" ht="15">
      <c r="A23" s="15">
        <v>21</v>
      </c>
      <c r="B23" s="1" t="s">
        <v>53</v>
      </c>
      <c r="C23" s="1" t="s">
        <v>163</v>
      </c>
      <c r="D23" s="36" t="s">
        <v>170</v>
      </c>
      <c r="E23" s="4">
        <v>78</v>
      </c>
      <c r="F23" s="1">
        <v>81</v>
      </c>
      <c r="G23" s="4">
        <v>80</v>
      </c>
      <c r="H23" s="16">
        <v>74</v>
      </c>
      <c r="I23" s="16" t="s">
        <v>182</v>
      </c>
      <c r="J23" s="16">
        <v>78</v>
      </c>
      <c r="K23" s="16">
        <v>75</v>
      </c>
      <c r="L23" s="16">
        <v>74</v>
      </c>
      <c r="M23" s="16">
        <v>80</v>
      </c>
      <c r="N23" s="16">
        <v>77</v>
      </c>
      <c r="O23" s="16">
        <v>77</v>
      </c>
      <c r="P23" s="33">
        <f t="shared" si="0"/>
        <v>774</v>
      </c>
      <c r="Q23" s="34">
        <f t="shared" si="3"/>
        <v>81</v>
      </c>
      <c r="R23" s="34">
        <v>0</v>
      </c>
      <c r="S23" s="34">
        <f t="shared" si="1"/>
        <v>693</v>
      </c>
      <c r="T23" s="35">
        <f t="shared" si="2"/>
        <v>77.4</v>
      </c>
      <c r="U23" s="25">
        <f>(SUM(E23:O23)-LARGE(E23:O23,1))/(COUNT(E23:O23)-1)</f>
        <v>77</v>
      </c>
      <c r="V23" s="10"/>
      <c r="X23" t="s">
        <v>76</v>
      </c>
      <c r="Y23" t="s">
        <v>77</v>
      </c>
      <c r="AA23" s="1" t="s">
        <v>151</v>
      </c>
      <c r="AB23" s="1" t="s">
        <v>152</v>
      </c>
      <c r="AC23" s="36" t="s">
        <v>171</v>
      </c>
    </row>
    <row r="24" spans="1:29" ht="15">
      <c r="A24" s="15">
        <v>22</v>
      </c>
      <c r="B24" s="23" t="s">
        <v>97</v>
      </c>
      <c r="C24" s="1" t="s">
        <v>56</v>
      </c>
      <c r="D24" s="36" t="s">
        <v>103</v>
      </c>
      <c r="E24" s="4">
        <v>80</v>
      </c>
      <c r="F24" s="1">
        <v>83</v>
      </c>
      <c r="G24" s="4">
        <v>74</v>
      </c>
      <c r="H24" s="16">
        <v>72</v>
      </c>
      <c r="I24" s="16">
        <v>76</v>
      </c>
      <c r="J24" s="16">
        <v>82</v>
      </c>
      <c r="K24" s="16">
        <v>75</v>
      </c>
      <c r="L24" s="16">
        <v>74</v>
      </c>
      <c r="M24" s="16">
        <v>85</v>
      </c>
      <c r="N24" s="16">
        <v>79</v>
      </c>
      <c r="O24" s="16">
        <v>82</v>
      </c>
      <c r="P24" s="33">
        <f t="shared" si="0"/>
        <v>862</v>
      </c>
      <c r="Q24" s="34">
        <f t="shared" si="3"/>
        <v>85</v>
      </c>
      <c r="R24" s="34">
        <f>LARGE(E24:O24,2)</f>
        <v>83</v>
      </c>
      <c r="S24" s="34">
        <f t="shared" si="1"/>
        <v>694</v>
      </c>
      <c r="T24" s="35">
        <f t="shared" si="2"/>
        <v>78.36363636363636</v>
      </c>
      <c r="U24" s="25">
        <f>(SUM(E24:O24)-LARGE(E24:O24,1)-LARGE(E24:O24,2))/(COUNT(E24:O24)-2)</f>
        <v>77.11111111111111</v>
      </c>
      <c r="V24" s="10"/>
      <c r="X24" t="s">
        <v>132</v>
      </c>
      <c r="Y24" t="s">
        <v>133</v>
      </c>
      <c r="AA24" s="1"/>
      <c r="AB24" s="1"/>
      <c r="AC24" s="1"/>
    </row>
    <row r="25" spans="1:29" ht="15">
      <c r="A25" s="15">
        <v>23</v>
      </c>
      <c r="B25" s="1" t="s">
        <v>49</v>
      </c>
      <c r="C25" s="1" t="s">
        <v>75</v>
      </c>
      <c r="D25" s="36" t="s">
        <v>68</v>
      </c>
      <c r="E25" s="4">
        <v>74</v>
      </c>
      <c r="F25" s="1">
        <v>77</v>
      </c>
      <c r="G25" s="4">
        <v>79</v>
      </c>
      <c r="H25" s="16">
        <v>79</v>
      </c>
      <c r="I25" s="16">
        <v>77</v>
      </c>
      <c r="J25" s="16">
        <v>78</v>
      </c>
      <c r="K25" s="16">
        <v>76</v>
      </c>
      <c r="L25" s="16">
        <v>77</v>
      </c>
      <c r="M25" s="16">
        <v>81</v>
      </c>
      <c r="N25" s="16">
        <v>77</v>
      </c>
      <c r="O25" s="16">
        <v>79</v>
      </c>
      <c r="P25" s="33">
        <f t="shared" si="0"/>
        <v>854</v>
      </c>
      <c r="Q25" s="34">
        <f t="shared" si="3"/>
        <v>81</v>
      </c>
      <c r="R25" s="34">
        <f>LARGE(E25:O25,2)</f>
        <v>79</v>
      </c>
      <c r="S25" s="34">
        <f t="shared" si="1"/>
        <v>694</v>
      </c>
      <c r="T25" s="35">
        <f t="shared" si="2"/>
        <v>77.63636363636364</v>
      </c>
      <c r="U25" s="25">
        <f>(SUM(E25:O25)-LARGE(E25:O25,1)-LARGE(E25:O25,2))/(COUNT(E25:O25)-2)</f>
        <v>77.11111111111111</v>
      </c>
      <c r="V25" s="10"/>
      <c r="X25" t="s">
        <v>134</v>
      </c>
      <c r="Y25" t="s">
        <v>135</v>
      </c>
      <c r="AA25" s="31" t="s">
        <v>229</v>
      </c>
      <c r="AB25" s="32"/>
      <c r="AC25" s="32"/>
    </row>
    <row r="26" spans="1:29" ht="15">
      <c r="A26" s="15">
        <v>24</v>
      </c>
      <c r="B26" s="1" t="s">
        <v>166</v>
      </c>
      <c r="C26" s="1" t="s">
        <v>167</v>
      </c>
      <c r="D26" s="36" t="s">
        <v>170</v>
      </c>
      <c r="E26" s="4">
        <v>81</v>
      </c>
      <c r="F26" s="1">
        <v>77</v>
      </c>
      <c r="G26" s="4">
        <v>80</v>
      </c>
      <c r="H26" s="16" t="s">
        <v>182</v>
      </c>
      <c r="I26" s="16">
        <v>76</v>
      </c>
      <c r="J26" s="16">
        <v>81</v>
      </c>
      <c r="K26" s="16">
        <v>74</v>
      </c>
      <c r="L26" s="16">
        <v>76</v>
      </c>
      <c r="M26" s="16">
        <v>76</v>
      </c>
      <c r="N26" s="16">
        <v>77</v>
      </c>
      <c r="O26" s="16">
        <v>77</v>
      </c>
      <c r="P26" s="33">
        <f t="shared" si="0"/>
        <v>775</v>
      </c>
      <c r="Q26" s="34">
        <f t="shared" si="3"/>
        <v>81</v>
      </c>
      <c r="R26" s="34">
        <v>0</v>
      </c>
      <c r="S26" s="34">
        <f t="shared" si="1"/>
        <v>694</v>
      </c>
      <c r="T26" s="35">
        <f t="shared" si="2"/>
        <v>77.5</v>
      </c>
      <c r="U26" s="25">
        <f>(SUM(E26:O26)-LARGE(E26:O26,1))/(COUNT(E26:O26)-1)</f>
        <v>77.11111111111111</v>
      </c>
      <c r="V26" s="10"/>
      <c r="X26" t="s">
        <v>136</v>
      </c>
      <c r="Y26" t="s">
        <v>137</v>
      </c>
      <c r="AA26" s="23" t="s">
        <v>84</v>
      </c>
      <c r="AB26" s="1" t="s">
        <v>85</v>
      </c>
      <c r="AC26" s="36" t="s">
        <v>103</v>
      </c>
    </row>
    <row r="27" spans="1:25" ht="15">
      <c r="A27" s="15">
        <v>25</v>
      </c>
      <c r="B27" s="1" t="s">
        <v>134</v>
      </c>
      <c r="C27" s="1" t="s">
        <v>135</v>
      </c>
      <c r="D27" s="36" t="s">
        <v>172</v>
      </c>
      <c r="E27" s="4">
        <v>76</v>
      </c>
      <c r="F27" s="1">
        <v>82</v>
      </c>
      <c r="G27" s="4">
        <v>74</v>
      </c>
      <c r="H27" s="16">
        <v>77</v>
      </c>
      <c r="I27" s="16">
        <v>77</v>
      </c>
      <c r="J27" s="16">
        <v>83</v>
      </c>
      <c r="K27" s="16">
        <v>79</v>
      </c>
      <c r="L27" s="16">
        <v>77</v>
      </c>
      <c r="M27" s="16">
        <v>76</v>
      </c>
      <c r="N27" s="16">
        <v>82</v>
      </c>
      <c r="O27" s="16">
        <v>79</v>
      </c>
      <c r="P27" s="33">
        <f t="shared" si="0"/>
        <v>862</v>
      </c>
      <c r="Q27" s="34">
        <f t="shared" si="3"/>
        <v>83</v>
      </c>
      <c r="R27" s="34">
        <f>LARGE(E27:O27,2)</f>
        <v>82</v>
      </c>
      <c r="S27" s="34">
        <f t="shared" si="1"/>
        <v>697</v>
      </c>
      <c r="T27" s="35">
        <f t="shared" si="2"/>
        <v>78.36363636363636</v>
      </c>
      <c r="U27" s="25">
        <f>(SUM(E27:O27)-LARGE(E27:O27,1)-LARGE(E27:O27,2))/(COUNT(E27:O27)-2)</f>
        <v>77.44444444444444</v>
      </c>
      <c r="V27" s="10"/>
      <c r="X27" t="s">
        <v>212</v>
      </c>
      <c r="Y27" t="s">
        <v>139</v>
      </c>
    </row>
    <row r="28" spans="1:22" ht="15">
      <c r="A28" s="15">
        <v>26</v>
      </c>
      <c r="B28" s="1" t="s">
        <v>66</v>
      </c>
      <c r="C28" s="1" t="s">
        <v>95</v>
      </c>
      <c r="D28" s="36" t="s">
        <v>171</v>
      </c>
      <c r="E28" s="4">
        <v>80</v>
      </c>
      <c r="F28" s="1">
        <v>83</v>
      </c>
      <c r="G28" s="4">
        <v>89</v>
      </c>
      <c r="H28" s="16">
        <v>79</v>
      </c>
      <c r="I28" s="16">
        <v>74</v>
      </c>
      <c r="J28" s="16" t="s">
        <v>182</v>
      </c>
      <c r="K28" s="16">
        <v>77</v>
      </c>
      <c r="L28" s="16">
        <v>77</v>
      </c>
      <c r="M28" s="16">
        <v>72</v>
      </c>
      <c r="N28" s="16">
        <v>77</v>
      </c>
      <c r="O28" s="16">
        <v>79</v>
      </c>
      <c r="P28" s="33">
        <f t="shared" si="0"/>
        <v>787</v>
      </c>
      <c r="Q28" s="34">
        <f t="shared" si="3"/>
        <v>89</v>
      </c>
      <c r="R28" s="34">
        <v>0</v>
      </c>
      <c r="S28" s="34">
        <f t="shared" si="1"/>
        <v>698</v>
      </c>
      <c r="T28" s="35">
        <f t="shared" si="2"/>
        <v>78.7</v>
      </c>
      <c r="U28" s="25">
        <f>(SUM(E28:O28)-LARGE(E28:O28,1))/(COUNT(E28:O28)-1)</f>
        <v>77.55555555555556</v>
      </c>
      <c r="V28" s="10"/>
    </row>
    <row r="29" spans="1:24" ht="15">
      <c r="A29" s="15">
        <v>27</v>
      </c>
      <c r="B29" s="1" t="s">
        <v>132</v>
      </c>
      <c r="C29" s="1" t="s">
        <v>133</v>
      </c>
      <c r="D29" s="36" t="s">
        <v>172</v>
      </c>
      <c r="E29" s="4">
        <v>83</v>
      </c>
      <c r="F29" s="1">
        <v>80</v>
      </c>
      <c r="G29" s="4">
        <v>79</v>
      </c>
      <c r="H29" s="16">
        <v>81</v>
      </c>
      <c r="I29" s="16">
        <v>75</v>
      </c>
      <c r="J29" s="16">
        <v>83</v>
      </c>
      <c r="K29" s="16">
        <v>75</v>
      </c>
      <c r="L29" s="16">
        <v>78</v>
      </c>
      <c r="M29" s="16">
        <v>76</v>
      </c>
      <c r="N29" s="16">
        <v>78</v>
      </c>
      <c r="O29" s="16">
        <v>78</v>
      </c>
      <c r="P29" s="33">
        <f t="shared" si="0"/>
        <v>866</v>
      </c>
      <c r="Q29" s="34">
        <f t="shared" si="3"/>
        <v>83</v>
      </c>
      <c r="R29" s="34">
        <f>LARGE(E29:O29,2)</f>
        <v>83</v>
      </c>
      <c r="S29" s="34">
        <f t="shared" si="1"/>
        <v>700</v>
      </c>
      <c r="T29" s="35">
        <f t="shared" si="2"/>
        <v>78.72727272727273</v>
      </c>
      <c r="U29" s="25">
        <f>(SUM(E29:O29)-LARGE(E29:O29,1)-LARGE(E29:O29,2))/(COUNT(E29:O29)-2)</f>
        <v>77.77777777777777</v>
      </c>
      <c r="V29" s="10"/>
      <c r="X29" t="s">
        <v>227</v>
      </c>
    </row>
    <row r="30" spans="1:24" ht="15">
      <c r="A30" s="15">
        <v>28</v>
      </c>
      <c r="B30" s="1" t="s">
        <v>91</v>
      </c>
      <c r="C30" s="1" t="s">
        <v>178</v>
      </c>
      <c r="D30" s="36" t="s">
        <v>68</v>
      </c>
      <c r="E30" s="4" t="s">
        <v>182</v>
      </c>
      <c r="F30" s="1" t="s">
        <v>179</v>
      </c>
      <c r="G30" s="4">
        <v>84</v>
      </c>
      <c r="H30" s="16">
        <v>78</v>
      </c>
      <c r="I30" s="16">
        <v>78</v>
      </c>
      <c r="J30" s="16">
        <v>82</v>
      </c>
      <c r="K30" s="16">
        <v>74</v>
      </c>
      <c r="L30" s="16">
        <v>79</v>
      </c>
      <c r="M30" s="16">
        <v>73</v>
      </c>
      <c r="N30" s="16">
        <v>76</v>
      </c>
      <c r="O30" s="16">
        <v>76</v>
      </c>
      <c r="P30" s="33">
        <f t="shared" si="0"/>
        <v>700</v>
      </c>
      <c r="Q30" s="34">
        <v>0</v>
      </c>
      <c r="R30" s="34">
        <v>0</v>
      </c>
      <c r="S30" s="34">
        <f t="shared" si="1"/>
        <v>700</v>
      </c>
      <c r="T30" s="35">
        <f t="shared" si="2"/>
        <v>77.77777777777777</v>
      </c>
      <c r="U30" s="25">
        <f>T30</f>
        <v>77.77777777777777</v>
      </c>
      <c r="V30" s="10"/>
      <c r="X30" t="s">
        <v>5</v>
      </c>
    </row>
    <row r="31" spans="1:25" ht="15">
      <c r="A31" s="15">
        <v>29</v>
      </c>
      <c r="B31" s="1" t="s">
        <v>118</v>
      </c>
      <c r="C31" s="1" t="s">
        <v>150</v>
      </c>
      <c r="D31" s="36" t="s">
        <v>171</v>
      </c>
      <c r="E31" s="4">
        <v>79</v>
      </c>
      <c r="F31" s="1">
        <v>76</v>
      </c>
      <c r="G31" s="4">
        <v>79</v>
      </c>
      <c r="H31" s="16">
        <v>76</v>
      </c>
      <c r="I31" s="16">
        <v>78</v>
      </c>
      <c r="J31" s="16">
        <v>78</v>
      </c>
      <c r="K31" s="16">
        <v>79</v>
      </c>
      <c r="L31" s="16">
        <v>78</v>
      </c>
      <c r="M31" s="16">
        <v>80</v>
      </c>
      <c r="N31" s="16">
        <v>85</v>
      </c>
      <c r="O31" s="16">
        <v>82</v>
      </c>
      <c r="P31" s="33">
        <f t="shared" si="0"/>
        <v>870</v>
      </c>
      <c r="Q31" s="34">
        <f>LARGE(E31:O31,1)</f>
        <v>85</v>
      </c>
      <c r="R31" s="34">
        <f>LARGE(E31:O31,2)</f>
        <v>82</v>
      </c>
      <c r="S31" s="34">
        <f t="shared" si="1"/>
        <v>703</v>
      </c>
      <c r="T31" s="35">
        <f t="shared" si="2"/>
        <v>79.0909090909091</v>
      </c>
      <c r="U31" s="25">
        <f>(SUM(E31:O31)-LARGE(E31:O31,1)-LARGE(E31:O31,2))/(COUNT(E31:O31)-2)</f>
        <v>78.11111111111111</v>
      </c>
      <c r="V31" s="10"/>
      <c r="X31" t="s">
        <v>73</v>
      </c>
      <c r="Y31" t="s">
        <v>74</v>
      </c>
    </row>
    <row r="32" spans="1:25" ht="15">
      <c r="A32" s="15">
        <v>30</v>
      </c>
      <c r="B32" s="1" t="s">
        <v>157</v>
      </c>
      <c r="C32" s="1" t="s">
        <v>158</v>
      </c>
      <c r="D32" s="36" t="s">
        <v>68</v>
      </c>
      <c r="E32" s="4">
        <v>80</v>
      </c>
      <c r="F32" s="1">
        <v>76</v>
      </c>
      <c r="G32" s="4">
        <v>80</v>
      </c>
      <c r="H32" s="16" t="s">
        <v>182</v>
      </c>
      <c r="I32" s="16" t="s">
        <v>182</v>
      </c>
      <c r="J32" s="16">
        <v>77</v>
      </c>
      <c r="K32" s="16">
        <v>76</v>
      </c>
      <c r="L32" s="16">
        <v>76</v>
      </c>
      <c r="M32" s="16">
        <v>86</v>
      </c>
      <c r="N32" s="16">
        <v>79</v>
      </c>
      <c r="O32" s="16">
        <v>76</v>
      </c>
      <c r="P32" s="33">
        <f t="shared" si="0"/>
        <v>706</v>
      </c>
      <c r="Q32" s="34">
        <v>0</v>
      </c>
      <c r="R32" s="34">
        <v>0</v>
      </c>
      <c r="S32" s="34">
        <f t="shared" si="1"/>
        <v>706</v>
      </c>
      <c r="T32" s="35">
        <f t="shared" si="2"/>
        <v>78.44444444444444</v>
      </c>
      <c r="U32" s="25">
        <f>AVERAGE(E32:O32)</f>
        <v>78.44444444444444</v>
      </c>
      <c r="V32" s="10"/>
      <c r="X32" t="s">
        <v>53</v>
      </c>
      <c r="Y32" t="s">
        <v>163</v>
      </c>
    </row>
    <row r="33" spans="1:25" ht="15">
      <c r="A33" s="15">
        <v>31</v>
      </c>
      <c r="B33" s="1" t="s">
        <v>89</v>
      </c>
      <c r="C33" s="1" t="s">
        <v>67</v>
      </c>
      <c r="D33" s="36" t="s">
        <v>43</v>
      </c>
      <c r="E33" s="4">
        <v>83</v>
      </c>
      <c r="F33" s="1">
        <v>87</v>
      </c>
      <c r="G33" s="4">
        <v>77</v>
      </c>
      <c r="H33" s="16">
        <v>82</v>
      </c>
      <c r="I33" s="16">
        <v>82</v>
      </c>
      <c r="J33" s="16">
        <v>79</v>
      </c>
      <c r="K33" s="16">
        <v>81</v>
      </c>
      <c r="L33" s="16">
        <v>78</v>
      </c>
      <c r="M33" s="16">
        <v>79</v>
      </c>
      <c r="N33" s="16">
        <v>80</v>
      </c>
      <c r="O33" s="16">
        <v>77</v>
      </c>
      <c r="P33" s="33">
        <f t="shared" si="0"/>
        <v>885</v>
      </c>
      <c r="Q33" s="34">
        <f>LARGE(E33:O33,1)</f>
        <v>87</v>
      </c>
      <c r="R33" s="34">
        <f>LARGE(E33:O33,2)</f>
        <v>83</v>
      </c>
      <c r="S33" s="34">
        <f t="shared" si="1"/>
        <v>715</v>
      </c>
      <c r="T33" s="35">
        <f t="shared" si="2"/>
        <v>80.45454545454545</v>
      </c>
      <c r="U33" s="25">
        <f>(SUM(E33:O33)-LARGE(E33:O33,1)-LARGE(E33:O33,2))/(COUNT(E33:O33)-2)</f>
        <v>79.44444444444444</v>
      </c>
      <c r="X33" t="s">
        <v>164</v>
      </c>
      <c r="Y33" t="s">
        <v>125</v>
      </c>
    </row>
    <row r="34" spans="1:25" ht="15">
      <c r="A34" s="15">
        <v>32</v>
      </c>
      <c r="B34" s="1" t="s">
        <v>138</v>
      </c>
      <c r="C34" s="1" t="s">
        <v>139</v>
      </c>
      <c r="D34" s="36" t="s">
        <v>172</v>
      </c>
      <c r="E34" s="4">
        <v>74</v>
      </c>
      <c r="F34" s="1">
        <v>79</v>
      </c>
      <c r="G34" s="4">
        <v>82</v>
      </c>
      <c r="H34" s="16" t="s">
        <v>182</v>
      </c>
      <c r="I34" s="16" t="s">
        <v>182</v>
      </c>
      <c r="J34" s="16">
        <v>86</v>
      </c>
      <c r="K34" s="16">
        <v>85</v>
      </c>
      <c r="L34" s="16">
        <v>80</v>
      </c>
      <c r="M34" s="16">
        <v>78</v>
      </c>
      <c r="N34" s="16">
        <v>83</v>
      </c>
      <c r="O34" s="16">
        <v>79</v>
      </c>
      <c r="P34" s="33">
        <f t="shared" si="0"/>
        <v>726</v>
      </c>
      <c r="Q34" s="34">
        <v>0</v>
      </c>
      <c r="R34" s="34">
        <v>0</v>
      </c>
      <c r="S34" s="34">
        <f t="shared" si="1"/>
        <v>726</v>
      </c>
      <c r="T34" s="35">
        <f t="shared" si="2"/>
        <v>80.66666666666667</v>
      </c>
      <c r="U34" s="25">
        <f>AVERAGE(E34:O34)</f>
        <v>80.66666666666667</v>
      </c>
      <c r="X34" t="s">
        <v>194</v>
      </c>
      <c r="Y34" t="s">
        <v>195</v>
      </c>
    </row>
    <row r="35" spans="1:25" ht="15">
      <c r="A35" s="15">
        <v>34</v>
      </c>
      <c r="B35" s="1" t="s">
        <v>128</v>
      </c>
      <c r="C35" s="1" t="s">
        <v>129</v>
      </c>
      <c r="D35" s="36" t="s">
        <v>43</v>
      </c>
      <c r="E35" s="4">
        <v>84</v>
      </c>
      <c r="F35" s="1">
        <v>82</v>
      </c>
      <c r="G35" s="4">
        <v>91</v>
      </c>
      <c r="H35" s="16">
        <v>91</v>
      </c>
      <c r="I35" s="16">
        <v>83</v>
      </c>
      <c r="J35" s="16">
        <v>83</v>
      </c>
      <c r="K35" s="16">
        <v>81</v>
      </c>
      <c r="L35" s="16">
        <v>78</v>
      </c>
      <c r="M35" s="16">
        <v>75</v>
      </c>
      <c r="N35" s="16">
        <v>79</v>
      </c>
      <c r="O35" s="16">
        <v>86</v>
      </c>
      <c r="P35" s="33">
        <f t="shared" si="0"/>
        <v>913</v>
      </c>
      <c r="Q35" s="34">
        <f>LARGE(E35:O35,1)</f>
        <v>91</v>
      </c>
      <c r="R35" s="34">
        <f>LARGE(E35:O35,2)</f>
        <v>91</v>
      </c>
      <c r="S35" s="34">
        <f t="shared" si="1"/>
        <v>731</v>
      </c>
      <c r="T35" s="35">
        <f t="shared" si="2"/>
        <v>83</v>
      </c>
      <c r="U35" s="25">
        <f>(SUM(E35:O35)-LARGE(E35:O35,1)-LARGE(E35:O35,2))/(COUNT(E35:O35)-2)</f>
        <v>81.22222222222223</v>
      </c>
      <c r="X35" t="s">
        <v>166</v>
      </c>
      <c r="Y35" t="s">
        <v>167</v>
      </c>
    </row>
    <row r="36" spans="1:25" ht="15">
      <c r="A36" s="15">
        <v>35</v>
      </c>
      <c r="B36" s="1" t="s">
        <v>168</v>
      </c>
      <c r="C36" s="1" t="s">
        <v>104</v>
      </c>
      <c r="D36" s="36" t="s">
        <v>170</v>
      </c>
      <c r="E36" s="4">
        <v>83</v>
      </c>
      <c r="F36" s="1">
        <v>82</v>
      </c>
      <c r="G36" s="4">
        <v>80</v>
      </c>
      <c r="H36" s="16">
        <v>75</v>
      </c>
      <c r="I36" s="16">
        <v>83</v>
      </c>
      <c r="J36" s="16">
        <v>84</v>
      </c>
      <c r="K36" s="16" t="s">
        <v>182</v>
      </c>
      <c r="L36" s="16" t="s">
        <v>182</v>
      </c>
      <c r="M36" s="16">
        <v>81</v>
      </c>
      <c r="N36" s="16">
        <v>82</v>
      </c>
      <c r="O36" s="16">
        <v>81</v>
      </c>
      <c r="P36" s="33">
        <f t="shared" si="0"/>
        <v>731</v>
      </c>
      <c r="Q36" s="34">
        <v>0</v>
      </c>
      <c r="R36" s="34">
        <v>0</v>
      </c>
      <c r="S36" s="34">
        <f t="shared" si="1"/>
        <v>731</v>
      </c>
      <c r="T36" s="35">
        <f t="shared" si="2"/>
        <v>81.22222222222223</v>
      </c>
      <c r="U36" s="25">
        <f>AVERAGE(E36:O36)</f>
        <v>81.22222222222223</v>
      </c>
      <c r="X36" t="s">
        <v>168</v>
      </c>
      <c r="Y36" t="s">
        <v>104</v>
      </c>
    </row>
    <row r="37" spans="1:21" ht="15">
      <c r="A37" s="15">
        <v>36</v>
      </c>
      <c r="B37" s="1" t="s">
        <v>130</v>
      </c>
      <c r="C37" s="1" t="s">
        <v>131</v>
      </c>
      <c r="D37" s="36" t="s">
        <v>43</v>
      </c>
      <c r="E37" s="4">
        <v>89</v>
      </c>
      <c r="F37" s="1">
        <v>76</v>
      </c>
      <c r="G37" s="4">
        <v>89</v>
      </c>
      <c r="H37" s="16">
        <v>80</v>
      </c>
      <c r="I37" s="16">
        <v>78</v>
      </c>
      <c r="J37" s="16">
        <v>93</v>
      </c>
      <c r="K37" s="16">
        <v>88</v>
      </c>
      <c r="L37" s="16">
        <v>81</v>
      </c>
      <c r="M37" s="16">
        <v>91</v>
      </c>
      <c r="N37" s="16">
        <v>87</v>
      </c>
      <c r="O37" s="16">
        <v>82</v>
      </c>
      <c r="P37" s="33">
        <f t="shared" si="0"/>
        <v>934</v>
      </c>
      <c r="Q37" s="34">
        <f aca="true" t="shared" si="8" ref="Q37:Q44">LARGE(E37:O37,1)</f>
        <v>93</v>
      </c>
      <c r="R37" s="34">
        <f aca="true" t="shared" si="9" ref="R37:R44">LARGE(E37:O37,2)</f>
        <v>91</v>
      </c>
      <c r="S37" s="34">
        <f t="shared" si="1"/>
        <v>750</v>
      </c>
      <c r="T37" s="35">
        <f t="shared" si="2"/>
        <v>84.9090909090909</v>
      </c>
      <c r="U37" s="25">
        <f aca="true" t="shared" si="10" ref="U37:U44">(SUM(E37:O37)-LARGE(E37:O37,1)-LARGE(E37:O37,2))/(COUNT(E37:O37)-2)</f>
        <v>83.33333333333333</v>
      </c>
    </row>
    <row r="38" spans="1:21" ht="15">
      <c r="A38" s="15">
        <v>37</v>
      </c>
      <c r="B38" s="1" t="s">
        <v>72</v>
      </c>
      <c r="C38" s="1" t="s">
        <v>90</v>
      </c>
      <c r="D38" s="36" t="s">
        <v>43</v>
      </c>
      <c r="E38" s="4">
        <v>91</v>
      </c>
      <c r="F38" s="1">
        <v>90</v>
      </c>
      <c r="G38" s="4">
        <v>93</v>
      </c>
      <c r="H38" s="16">
        <v>92</v>
      </c>
      <c r="I38" s="16">
        <v>84</v>
      </c>
      <c r="J38" s="16">
        <v>83</v>
      </c>
      <c r="K38" s="16">
        <v>96</v>
      </c>
      <c r="L38" s="16">
        <v>82</v>
      </c>
      <c r="M38" s="16">
        <v>88</v>
      </c>
      <c r="N38" s="16">
        <v>81</v>
      </c>
      <c r="O38" s="16">
        <v>84</v>
      </c>
      <c r="P38" s="33">
        <f t="shared" si="0"/>
        <v>964</v>
      </c>
      <c r="Q38" s="34">
        <f t="shared" si="8"/>
        <v>96</v>
      </c>
      <c r="R38" s="34">
        <f t="shared" si="9"/>
        <v>93</v>
      </c>
      <c r="S38" s="34">
        <f t="shared" si="1"/>
        <v>775</v>
      </c>
      <c r="T38" s="35">
        <f t="shared" si="2"/>
        <v>87.63636363636364</v>
      </c>
      <c r="U38" s="25">
        <f t="shared" si="10"/>
        <v>86.11111111111111</v>
      </c>
    </row>
    <row r="39" spans="1:21" ht="15">
      <c r="A39" s="15">
        <v>38</v>
      </c>
      <c r="B39" s="1" t="s">
        <v>118</v>
      </c>
      <c r="C39" s="1" t="s">
        <v>119</v>
      </c>
      <c r="D39" s="36" t="s">
        <v>50</v>
      </c>
      <c r="E39" s="4">
        <v>95</v>
      </c>
      <c r="F39" s="1">
        <v>92</v>
      </c>
      <c r="G39" s="4">
        <v>93</v>
      </c>
      <c r="H39" s="16">
        <v>95</v>
      </c>
      <c r="I39" s="16">
        <v>84</v>
      </c>
      <c r="J39" s="16">
        <v>86</v>
      </c>
      <c r="K39" s="16">
        <v>89</v>
      </c>
      <c r="L39" s="16">
        <v>81</v>
      </c>
      <c r="M39" s="16">
        <v>85</v>
      </c>
      <c r="N39" s="16">
        <v>86</v>
      </c>
      <c r="O39" s="16">
        <v>84</v>
      </c>
      <c r="P39" s="33">
        <f t="shared" si="0"/>
        <v>970</v>
      </c>
      <c r="Q39" s="34">
        <f t="shared" si="8"/>
        <v>95</v>
      </c>
      <c r="R39" s="34">
        <f t="shared" si="9"/>
        <v>95</v>
      </c>
      <c r="S39" s="34">
        <f t="shared" si="1"/>
        <v>780</v>
      </c>
      <c r="T39" s="35">
        <f t="shared" si="2"/>
        <v>88.18181818181819</v>
      </c>
      <c r="U39" s="25">
        <f t="shared" si="10"/>
        <v>86.66666666666667</v>
      </c>
    </row>
    <row r="40" spans="1:21" ht="15">
      <c r="A40" s="15">
        <v>39</v>
      </c>
      <c r="B40" s="1" t="s">
        <v>91</v>
      </c>
      <c r="C40" s="1" t="s">
        <v>92</v>
      </c>
      <c r="D40" s="36" t="s">
        <v>43</v>
      </c>
      <c r="E40" s="4">
        <v>95</v>
      </c>
      <c r="F40" s="1">
        <v>101</v>
      </c>
      <c r="G40" s="4">
        <v>103</v>
      </c>
      <c r="H40" s="16">
        <v>90</v>
      </c>
      <c r="I40" s="16">
        <v>95</v>
      </c>
      <c r="J40" s="16">
        <v>100</v>
      </c>
      <c r="K40" s="16">
        <v>89</v>
      </c>
      <c r="L40" s="16">
        <v>102</v>
      </c>
      <c r="M40" s="16">
        <v>89</v>
      </c>
      <c r="N40" s="16">
        <v>77</v>
      </c>
      <c r="O40" s="16">
        <v>80</v>
      </c>
      <c r="P40" s="33">
        <f t="shared" si="0"/>
        <v>1021</v>
      </c>
      <c r="Q40" s="34">
        <f t="shared" si="8"/>
        <v>103</v>
      </c>
      <c r="R40" s="34">
        <f t="shared" si="9"/>
        <v>102</v>
      </c>
      <c r="S40" s="34">
        <f t="shared" si="1"/>
        <v>816</v>
      </c>
      <c r="T40" s="35">
        <f t="shared" si="2"/>
        <v>92.81818181818181</v>
      </c>
      <c r="U40" s="25">
        <f t="shared" si="10"/>
        <v>90.66666666666667</v>
      </c>
    </row>
    <row r="41" spans="1:21" ht="15">
      <c r="A41" s="15">
        <v>40</v>
      </c>
      <c r="B41" s="1" t="s">
        <v>173</v>
      </c>
      <c r="C41" s="1" t="s">
        <v>125</v>
      </c>
      <c r="D41" s="36" t="s">
        <v>50</v>
      </c>
      <c r="E41" s="4">
        <v>102</v>
      </c>
      <c r="F41" s="1">
        <v>102</v>
      </c>
      <c r="G41" s="4">
        <v>101</v>
      </c>
      <c r="H41" s="16">
        <v>92</v>
      </c>
      <c r="I41" s="16">
        <v>88</v>
      </c>
      <c r="J41" s="16">
        <v>93</v>
      </c>
      <c r="K41" s="16">
        <v>92</v>
      </c>
      <c r="L41" s="16">
        <v>92</v>
      </c>
      <c r="M41" s="16">
        <v>86</v>
      </c>
      <c r="N41" s="16">
        <v>102</v>
      </c>
      <c r="O41" s="16">
        <v>91</v>
      </c>
      <c r="P41" s="33">
        <f t="shared" si="0"/>
        <v>1041</v>
      </c>
      <c r="Q41" s="34">
        <f t="shared" si="8"/>
        <v>102</v>
      </c>
      <c r="R41" s="34">
        <f t="shared" si="9"/>
        <v>102</v>
      </c>
      <c r="S41" s="34">
        <f t="shared" si="1"/>
        <v>837</v>
      </c>
      <c r="T41" s="35">
        <f t="shared" si="2"/>
        <v>94.63636363636364</v>
      </c>
      <c r="U41" s="25">
        <f t="shared" si="10"/>
        <v>93</v>
      </c>
    </row>
    <row r="42" spans="1:21" ht="15">
      <c r="A42" s="15">
        <v>41</v>
      </c>
      <c r="B42" s="1" t="s">
        <v>122</v>
      </c>
      <c r="C42" s="1" t="s">
        <v>123</v>
      </c>
      <c r="D42" s="36" t="s">
        <v>50</v>
      </c>
      <c r="E42" s="4">
        <v>104</v>
      </c>
      <c r="F42" s="1">
        <v>99</v>
      </c>
      <c r="G42" s="4">
        <v>97</v>
      </c>
      <c r="H42" s="16">
        <v>89</v>
      </c>
      <c r="I42" s="16">
        <v>87</v>
      </c>
      <c r="J42" s="16">
        <v>95</v>
      </c>
      <c r="K42" s="16">
        <v>99</v>
      </c>
      <c r="L42" s="16">
        <v>93</v>
      </c>
      <c r="M42" s="16">
        <v>90</v>
      </c>
      <c r="N42" s="16">
        <v>96</v>
      </c>
      <c r="O42" s="16">
        <v>91</v>
      </c>
      <c r="P42" s="33">
        <f t="shared" si="0"/>
        <v>1040</v>
      </c>
      <c r="Q42" s="34">
        <f t="shared" si="8"/>
        <v>104</v>
      </c>
      <c r="R42" s="34">
        <f t="shared" si="9"/>
        <v>99</v>
      </c>
      <c r="S42" s="34">
        <f t="shared" si="1"/>
        <v>837</v>
      </c>
      <c r="T42" s="35">
        <f t="shared" si="2"/>
        <v>94.54545454545455</v>
      </c>
      <c r="U42" s="25">
        <f t="shared" si="10"/>
        <v>93</v>
      </c>
    </row>
    <row r="43" spans="1:21" ht="15">
      <c r="A43" s="15">
        <v>42</v>
      </c>
      <c r="B43" s="1" t="s">
        <v>120</v>
      </c>
      <c r="C43" s="1" t="s">
        <v>121</v>
      </c>
      <c r="D43" s="36" t="s">
        <v>50</v>
      </c>
      <c r="E43" s="4">
        <v>99</v>
      </c>
      <c r="F43" s="1">
        <v>105</v>
      </c>
      <c r="G43" s="4">
        <v>86</v>
      </c>
      <c r="H43" s="16">
        <v>96</v>
      </c>
      <c r="I43" s="16">
        <v>101</v>
      </c>
      <c r="J43" s="16">
        <v>103</v>
      </c>
      <c r="K43" s="16">
        <v>95</v>
      </c>
      <c r="L43" s="16">
        <v>92</v>
      </c>
      <c r="M43" s="16">
        <v>95</v>
      </c>
      <c r="N43" s="16">
        <v>95</v>
      </c>
      <c r="O43" s="16">
        <v>88</v>
      </c>
      <c r="P43" s="33">
        <f t="shared" si="0"/>
        <v>1055</v>
      </c>
      <c r="Q43" s="34">
        <f t="shared" si="8"/>
        <v>105</v>
      </c>
      <c r="R43" s="34">
        <f t="shared" si="9"/>
        <v>103</v>
      </c>
      <c r="S43" s="34">
        <f t="shared" si="1"/>
        <v>847</v>
      </c>
      <c r="T43" s="35">
        <f t="shared" si="2"/>
        <v>95.9090909090909</v>
      </c>
      <c r="U43" s="25">
        <f t="shared" si="10"/>
        <v>94.11111111111111</v>
      </c>
    </row>
    <row r="44" spans="1:21" ht="15">
      <c r="A44" s="15">
        <v>43</v>
      </c>
      <c r="B44" s="1" t="s">
        <v>126</v>
      </c>
      <c r="C44" s="1" t="s">
        <v>127</v>
      </c>
      <c r="D44" s="36" t="s">
        <v>50</v>
      </c>
      <c r="E44" s="4">
        <v>103</v>
      </c>
      <c r="F44" s="1">
        <v>102</v>
      </c>
      <c r="G44" s="4">
        <v>122</v>
      </c>
      <c r="H44" s="16">
        <v>93</v>
      </c>
      <c r="I44" s="16">
        <v>93</v>
      </c>
      <c r="J44" s="16">
        <v>87</v>
      </c>
      <c r="K44" s="16">
        <v>92</v>
      </c>
      <c r="L44" s="16">
        <v>102</v>
      </c>
      <c r="M44" s="16">
        <v>102</v>
      </c>
      <c r="N44" s="16">
        <v>96</v>
      </c>
      <c r="O44" s="16">
        <v>90</v>
      </c>
      <c r="P44" s="33">
        <f t="shared" si="0"/>
        <v>1082</v>
      </c>
      <c r="Q44" s="34">
        <f t="shared" si="8"/>
        <v>122</v>
      </c>
      <c r="R44" s="34">
        <f t="shared" si="9"/>
        <v>103</v>
      </c>
      <c r="S44" s="34">
        <f t="shared" si="1"/>
        <v>857</v>
      </c>
      <c r="T44" s="35">
        <f t="shared" si="2"/>
        <v>98.36363636363636</v>
      </c>
      <c r="U44" s="25">
        <f t="shared" si="10"/>
        <v>95.22222222222223</v>
      </c>
    </row>
    <row r="45" spans="1:21" ht="15">
      <c r="A45" s="15"/>
      <c r="B45" s="1"/>
      <c r="C45" s="1" t="s">
        <v>6</v>
      </c>
      <c r="D45" s="16"/>
      <c r="E45" s="16"/>
      <c r="F45" s="16"/>
      <c r="G45" s="4"/>
      <c r="H45" s="26"/>
      <c r="I45" s="26"/>
      <c r="J45" s="26"/>
      <c r="K45" s="26"/>
      <c r="L45" s="26"/>
      <c r="M45" s="26"/>
      <c r="N45" s="16"/>
      <c r="O45" s="16"/>
      <c r="P45" s="16"/>
      <c r="Q45" s="16"/>
      <c r="R45" s="16"/>
      <c r="S45" s="18"/>
      <c r="T45" s="17"/>
      <c r="U45" s="17"/>
    </row>
    <row r="46" spans="1:21" ht="15">
      <c r="A46" s="44" t="s">
        <v>33</v>
      </c>
      <c r="B46" s="44"/>
      <c r="C46" s="44"/>
      <c r="D46" s="44"/>
      <c r="E46" s="18">
        <f aca="true" t="shared" si="11" ref="E46:Q46">AVERAGE(E3:E45)</f>
        <v>82.15</v>
      </c>
      <c r="F46" s="18">
        <f t="shared" si="11"/>
        <v>81.90243902439025</v>
      </c>
      <c r="G46" s="18">
        <f t="shared" si="11"/>
        <v>82.48780487804878</v>
      </c>
      <c r="H46" s="18">
        <f t="shared" si="11"/>
        <v>79</v>
      </c>
      <c r="I46" s="18">
        <f t="shared" si="11"/>
        <v>78</v>
      </c>
      <c r="J46" s="18">
        <f t="shared" si="11"/>
        <v>81.17073170731707</v>
      </c>
      <c r="K46" s="18">
        <f t="shared" si="11"/>
        <v>78.85</v>
      </c>
      <c r="L46" s="18">
        <f t="shared" si="11"/>
        <v>78.26829268292683</v>
      </c>
      <c r="M46" s="18">
        <f t="shared" si="11"/>
        <v>79.52380952380952</v>
      </c>
      <c r="N46" s="18">
        <f t="shared" si="11"/>
        <v>79.88095238095238</v>
      </c>
      <c r="O46" s="18">
        <f t="shared" si="11"/>
        <v>78.04761904761905</v>
      </c>
      <c r="P46" s="18">
        <f t="shared" si="11"/>
        <v>850.8095238095239</v>
      </c>
      <c r="Q46" s="18">
        <f t="shared" si="11"/>
        <v>76.83333333333333</v>
      </c>
      <c r="R46" s="16"/>
      <c r="S46" s="16"/>
      <c r="T46" s="17"/>
      <c r="U46" s="17"/>
    </row>
    <row r="47" spans="1:21" ht="15">
      <c r="A47" s="15"/>
      <c r="B47" s="1"/>
      <c r="C47" s="1"/>
      <c r="D47" s="4"/>
      <c r="E47" s="16"/>
      <c r="F47" s="16"/>
      <c r="G47" s="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>SUM(F47:Q47)</f>
        <v>0</v>
      </c>
      <c r="S47" s="18" t="e">
        <f>AVERAGE(F47:Q47)</f>
        <v>#DIV/0!</v>
      </c>
      <c r="T47" s="17">
        <v>0</v>
      </c>
      <c r="U47" s="17">
        <v>0</v>
      </c>
    </row>
    <row r="48" spans="1:21" ht="15">
      <c r="A48" s="44" t="s">
        <v>34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7" ht="15">
      <c r="A49" s="15"/>
      <c r="B49" s="1" t="s">
        <v>190</v>
      </c>
      <c r="C49" s="1" t="s">
        <v>191</v>
      </c>
      <c r="D49" s="36" t="s">
        <v>172</v>
      </c>
      <c r="E49" s="4" t="s">
        <v>182</v>
      </c>
      <c r="F49" s="1" t="s">
        <v>182</v>
      </c>
      <c r="G49" s="4" t="s">
        <v>182</v>
      </c>
      <c r="H49" s="16">
        <v>86</v>
      </c>
      <c r="I49" s="16" t="s">
        <v>182</v>
      </c>
      <c r="J49" s="16" t="s">
        <v>182</v>
      </c>
      <c r="K49" s="16" t="s">
        <v>182</v>
      </c>
      <c r="L49" s="16" t="s">
        <v>182</v>
      </c>
      <c r="M49" s="16" t="s">
        <v>182</v>
      </c>
      <c r="N49" s="16" t="s">
        <v>182</v>
      </c>
      <c r="O49" s="16" t="s">
        <v>182</v>
      </c>
      <c r="P49" s="33">
        <f aca="true" t="shared" si="12" ref="P49">SUM(E49:O49)</f>
        <v>86</v>
      </c>
      <c r="Q49" s="34">
        <f>LARGE(E49:O49,1)</f>
        <v>86</v>
      </c>
      <c r="R49" s="34" t="e">
        <f>LARGE(E49:O49,2)</f>
        <v>#NUM!</v>
      </c>
      <c r="S49" s="34" t="e">
        <f aca="true" t="shared" si="13" ref="S49">P49-Q49-R49</f>
        <v>#NUM!</v>
      </c>
      <c r="T49" s="35">
        <f aca="true" t="shared" si="14" ref="T49">AVERAGE(E49:O49)</f>
        <v>86</v>
      </c>
      <c r="U49" s="25" t="e">
        <f>(SUM(E49:O49)-LARGE(E49:O49,1)-LARGE(E49:O49,2))/(COUNT(E49:O49)-2)</f>
        <v>#NUM!</v>
      </c>
      <c r="V49" s="10"/>
      <c r="X49" s="30"/>
      <c r="AA49" t="s">
        <v>101</v>
      </c>
    </row>
    <row r="50" spans="1:27" ht="15">
      <c r="A50" s="15"/>
      <c r="B50" s="1" t="s">
        <v>203</v>
      </c>
      <c r="C50" s="1" t="s">
        <v>204</v>
      </c>
      <c r="D50" s="36" t="s">
        <v>172</v>
      </c>
      <c r="E50" s="4" t="s">
        <v>182</v>
      </c>
      <c r="F50" s="1" t="s">
        <v>182</v>
      </c>
      <c r="G50" s="4" t="s">
        <v>182</v>
      </c>
      <c r="H50" s="16" t="s">
        <v>182</v>
      </c>
      <c r="I50" s="16">
        <v>86</v>
      </c>
      <c r="J50" s="16" t="s">
        <v>182</v>
      </c>
      <c r="K50" s="16" t="s">
        <v>182</v>
      </c>
      <c r="L50" s="16" t="s">
        <v>182</v>
      </c>
      <c r="M50" s="16" t="s">
        <v>182</v>
      </c>
      <c r="N50" s="16" t="s">
        <v>182</v>
      </c>
      <c r="O50" s="16" t="s">
        <v>182</v>
      </c>
      <c r="P50" s="33">
        <f aca="true" t="shared" si="15" ref="P50:P67">SUM(E50:O50)</f>
        <v>86</v>
      </c>
      <c r="Q50" s="34">
        <f>LARGE(E50:O50,1)</f>
        <v>86</v>
      </c>
      <c r="R50" s="34" t="e">
        <f>LARGE(E50:O50,2)</f>
        <v>#NUM!</v>
      </c>
      <c r="S50" s="34" t="e">
        <f aca="true" t="shared" si="16" ref="S50:S67">P50-Q50-R50</f>
        <v>#NUM!</v>
      </c>
      <c r="T50" s="35">
        <f aca="true" t="shared" si="17" ref="T50:T67">AVERAGE(E50:O50)</f>
        <v>86</v>
      </c>
      <c r="U50" s="25" t="e">
        <f>(SUM(E50:O50)-LARGE(E50:O50,1)-LARGE(E50:O50,2))/(COUNT(E50:O50)-2)</f>
        <v>#NUM!</v>
      </c>
      <c r="V50" s="10"/>
      <c r="X50" s="30"/>
      <c r="AA50" t="s">
        <v>101</v>
      </c>
    </row>
    <row r="51" spans="1:22" ht="15">
      <c r="A51" s="15"/>
      <c r="B51" s="23" t="s">
        <v>180</v>
      </c>
      <c r="C51" s="1" t="s">
        <v>181</v>
      </c>
      <c r="D51" s="36" t="s">
        <v>103</v>
      </c>
      <c r="E51" s="4" t="s">
        <v>182</v>
      </c>
      <c r="F51" s="1">
        <v>85</v>
      </c>
      <c r="G51" s="4" t="s">
        <v>182</v>
      </c>
      <c r="H51" s="16">
        <v>78</v>
      </c>
      <c r="I51" s="16">
        <v>79</v>
      </c>
      <c r="J51" s="16" t="s">
        <v>182</v>
      </c>
      <c r="K51" s="16">
        <v>81</v>
      </c>
      <c r="L51" s="16">
        <v>78</v>
      </c>
      <c r="M51" s="16">
        <v>84</v>
      </c>
      <c r="N51" s="16">
        <v>89</v>
      </c>
      <c r="O51" s="16">
        <v>82</v>
      </c>
      <c r="P51" s="33">
        <f>SUM(E51:O51)</f>
        <v>656</v>
      </c>
      <c r="Q51" s="34">
        <v>0</v>
      </c>
      <c r="R51" s="34">
        <v>0</v>
      </c>
      <c r="S51" s="34">
        <f>P51-Q51-R51</f>
        <v>656</v>
      </c>
      <c r="T51" s="35">
        <f>AVERAGE(E51:O51)</f>
        <v>82</v>
      </c>
      <c r="U51" s="25">
        <f>AVERAGE(E51:O51)</f>
        <v>82</v>
      </c>
      <c r="V51" s="10"/>
    </row>
    <row r="52" spans="1:22" ht="15">
      <c r="A52" s="15"/>
      <c r="B52" s="23" t="s">
        <v>80</v>
      </c>
      <c r="C52" s="1" t="s">
        <v>55</v>
      </c>
      <c r="D52" s="36" t="s">
        <v>103</v>
      </c>
      <c r="E52" s="4">
        <v>75</v>
      </c>
      <c r="F52" s="1">
        <v>80</v>
      </c>
      <c r="G52" s="4">
        <v>79</v>
      </c>
      <c r="H52" s="16" t="s">
        <v>182</v>
      </c>
      <c r="I52" s="16">
        <v>78</v>
      </c>
      <c r="J52" s="16">
        <v>79</v>
      </c>
      <c r="K52" s="16" t="s">
        <v>182</v>
      </c>
      <c r="L52" s="16" t="s">
        <v>209</v>
      </c>
      <c r="M52" s="16">
        <v>83</v>
      </c>
      <c r="N52" s="16">
        <v>77</v>
      </c>
      <c r="O52" s="16">
        <v>90</v>
      </c>
      <c r="P52" s="33">
        <f>SUM(E52:O52)</f>
        <v>641</v>
      </c>
      <c r="Q52" s="34">
        <f>LARGE(E52:O52,1)</f>
        <v>90</v>
      </c>
      <c r="R52" s="34">
        <v>0</v>
      </c>
      <c r="S52" s="34">
        <f>P52-Q52-R52</f>
        <v>551</v>
      </c>
      <c r="T52" s="35">
        <f>AVERAGE(E52:O52)</f>
        <v>80.125</v>
      </c>
      <c r="U52" s="25">
        <f>(SUM(E52:O52)-LARGE(E52:O52,1))/(COUNT(E52:O52)-1)</f>
        <v>78.71428571428571</v>
      </c>
      <c r="V52" s="10"/>
    </row>
    <row r="53" spans="1:22" ht="15">
      <c r="A53" s="15"/>
      <c r="B53" s="23" t="s">
        <v>48</v>
      </c>
      <c r="C53" s="1" t="s">
        <v>149</v>
      </c>
      <c r="D53" s="36" t="s">
        <v>103</v>
      </c>
      <c r="E53" s="4">
        <v>76</v>
      </c>
      <c r="F53" s="1" t="s">
        <v>182</v>
      </c>
      <c r="G53" s="4" t="s">
        <v>182</v>
      </c>
      <c r="H53" s="16">
        <v>82</v>
      </c>
      <c r="I53" s="16" t="s">
        <v>182</v>
      </c>
      <c r="J53" s="16">
        <v>79</v>
      </c>
      <c r="K53" s="16">
        <v>78</v>
      </c>
      <c r="L53" s="16">
        <v>81</v>
      </c>
      <c r="M53" s="16" t="s">
        <v>182</v>
      </c>
      <c r="N53" s="16" t="s">
        <v>182</v>
      </c>
      <c r="O53" s="16" t="s">
        <v>182</v>
      </c>
      <c r="P53" s="33">
        <f>SUM(E53:O53)</f>
        <v>396</v>
      </c>
      <c r="Q53" s="34">
        <v>0</v>
      </c>
      <c r="R53" s="34">
        <v>0</v>
      </c>
      <c r="S53" s="34">
        <f>P53-Q53-R53</f>
        <v>396</v>
      </c>
      <c r="T53" s="35">
        <f>AVERAGE(E53:O53)</f>
        <v>79.2</v>
      </c>
      <c r="U53" s="25">
        <f>AVERAGE(E53:O53)</f>
        <v>79.2</v>
      </c>
      <c r="V53" s="10"/>
    </row>
    <row r="54" spans="1:21" ht="15">
      <c r="A54" s="15"/>
      <c r="B54" s="1" t="s">
        <v>86</v>
      </c>
      <c r="C54" s="1" t="s">
        <v>98</v>
      </c>
      <c r="D54" s="36" t="s">
        <v>171</v>
      </c>
      <c r="E54" s="4">
        <v>82</v>
      </c>
      <c r="F54" s="1">
        <v>81</v>
      </c>
      <c r="G54" s="4" t="s">
        <v>182</v>
      </c>
      <c r="H54" s="16">
        <v>82</v>
      </c>
      <c r="I54" s="16">
        <v>84</v>
      </c>
      <c r="J54" s="16">
        <v>86</v>
      </c>
      <c r="K54" s="16">
        <v>81</v>
      </c>
      <c r="L54" s="16" t="s">
        <v>182</v>
      </c>
      <c r="M54" s="16" t="s">
        <v>182</v>
      </c>
      <c r="N54" s="16" t="s">
        <v>182</v>
      </c>
      <c r="O54" s="16" t="s">
        <v>182</v>
      </c>
      <c r="P54" s="33">
        <f>SUM(E54:O54)</f>
        <v>496</v>
      </c>
      <c r="Q54" s="34">
        <v>0</v>
      </c>
      <c r="R54" s="34">
        <v>0</v>
      </c>
      <c r="S54" s="34">
        <f>P54-Q54-R54</f>
        <v>496</v>
      </c>
      <c r="T54" s="35">
        <f>AVERAGE(E54:O54)</f>
        <v>82.66666666666667</v>
      </c>
      <c r="U54" s="25">
        <f>AVERAGE(E54:O54)</f>
        <v>82.66666666666667</v>
      </c>
    </row>
    <row r="55" spans="1:27" ht="15">
      <c r="A55" s="15"/>
      <c r="B55" s="23" t="s">
        <v>184</v>
      </c>
      <c r="C55" s="1" t="s">
        <v>185</v>
      </c>
      <c r="D55" s="36" t="s">
        <v>103</v>
      </c>
      <c r="E55" s="4" t="s">
        <v>182</v>
      </c>
      <c r="F55" s="1">
        <v>85</v>
      </c>
      <c r="G55" s="4" t="s">
        <v>182</v>
      </c>
      <c r="H55" s="16" t="s">
        <v>182</v>
      </c>
      <c r="I55" s="16" t="s">
        <v>182</v>
      </c>
      <c r="J55" s="16" t="s">
        <v>182</v>
      </c>
      <c r="K55" s="16" t="s">
        <v>182</v>
      </c>
      <c r="L55" s="16" t="s">
        <v>182</v>
      </c>
      <c r="M55" s="16" t="s">
        <v>182</v>
      </c>
      <c r="N55" s="16" t="s">
        <v>182</v>
      </c>
      <c r="O55" s="16" t="s">
        <v>182</v>
      </c>
      <c r="P55" s="33">
        <f t="shared" si="15"/>
        <v>85</v>
      </c>
      <c r="Q55" s="34">
        <v>0</v>
      </c>
      <c r="R55" s="34">
        <v>0</v>
      </c>
      <c r="S55" s="34">
        <f t="shared" si="16"/>
        <v>85</v>
      </c>
      <c r="T55" s="35">
        <f t="shared" si="17"/>
        <v>85</v>
      </c>
      <c r="U55" s="25">
        <f aca="true" t="shared" si="18" ref="U55:U67">AVERAGE(E55:O55)</f>
        <v>85</v>
      </c>
      <c r="V55" s="10"/>
      <c r="AA55" t="s">
        <v>102</v>
      </c>
    </row>
    <row r="56" spans="1:22" ht="15">
      <c r="A56" s="15"/>
      <c r="B56" s="1" t="s">
        <v>143</v>
      </c>
      <c r="C56" s="1" t="s">
        <v>144</v>
      </c>
      <c r="D56" s="36" t="s">
        <v>42</v>
      </c>
      <c r="E56" s="4">
        <v>69</v>
      </c>
      <c r="F56" s="1">
        <v>76</v>
      </c>
      <c r="G56" s="4">
        <v>79</v>
      </c>
      <c r="H56" s="16" t="s">
        <v>182</v>
      </c>
      <c r="I56" s="16">
        <v>72</v>
      </c>
      <c r="J56" s="16">
        <v>81</v>
      </c>
      <c r="K56" s="16" t="s">
        <v>182</v>
      </c>
      <c r="L56" s="16" t="s">
        <v>182</v>
      </c>
      <c r="M56" s="16">
        <v>78</v>
      </c>
      <c r="N56" s="16" t="s">
        <v>182</v>
      </c>
      <c r="O56" s="16" t="s">
        <v>182</v>
      </c>
      <c r="P56" s="33">
        <f>SUM(E56:O56)</f>
        <v>455</v>
      </c>
      <c r="Q56" s="34">
        <v>0</v>
      </c>
      <c r="R56" s="34">
        <v>0</v>
      </c>
      <c r="S56" s="34">
        <f>P56-Q56-R56</f>
        <v>455</v>
      </c>
      <c r="T56" s="35">
        <f>AVERAGE(E56:O56)</f>
        <v>75.83333333333333</v>
      </c>
      <c r="U56" s="25">
        <f>AVERAGE(E56:O56)</f>
        <v>75.83333333333333</v>
      </c>
      <c r="V56" s="10"/>
    </row>
    <row r="57" spans="1:24" ht="15">
      <c r="A57" s="15"/>
      <c r="B57" s="1" t="s">
        <v>147</v>
      </c>
      <c r="C57" s="1" t="s">
        <v>148</v>
      </c>
      <c r="D57" s="36" t="s">
        <v>42</v>
      </c>
      <c r="E57" s="4">
        <v>78</v>
      </c>
      <c r="F57" s="1" t="s">
        <v>182</v>
      </c>
      <c r="G57" s="4">
        <v>83</v>
      </c>
      <c r="H57" s="16" t="s">
        <v>182</v>
      </c>
      <c r="I57" s="16" t="s">
        <v>182</v>
      </c>
      <c r="J57" s="16" t="s">
        <v>182</v>
      </c>
      <c r="K57" s="16" t="s">
        <v>182</v>
      </c>
      <c r="L57" s="16">
        <v>71</v>
      </c>
      <c r="M57" s="16" t="s">
        <v>182</v>
      </c>
      <c r="N57" s="16" t="s">
        <v>182</v>
      </c>
      <c r="O57" s="16" t="s">
        <v>182</v>
      </c>
      <c r="P57" s="33">
        <f>SUM(E57:O57)</f>
        <v>232</v>
      </c>
      <c r="Q57" s="34">
        <v>0</v>
      </c>
      <c r="R57" s="34">
        <v>0</v>
      </c>
      <c r="S57" s="34">
        <f>P57-Q57-R57</f>
        <v>232</v>
      </c>
      <c r="T57" s="35">
        <f>AVERAGE(E57:O57)</f>
        <v>77.33333333333333</v>
      </c>
      <c r="U57" s="25">
        <f>AVERAGE(E57:O57)</f>
        <v>77.33333333333333</v>
      </c>
      <c r="V57" s="10"/>
      <c r="X57" s="24"/>
    </row>
    <row r="58" spans="1:24" ht="15">
      <c r="A58" s="15"/>
      <c r="B58" s="1" t="s">
        <v>196</v>
      </c>
      <c r="C58" s="1" t="s">
        <v>197</v>
      </c>
      <c r="D58" s="36" t="s">
        <v>42</v>
      </c>
      <c r="E58" s="4" t="s">
        <v>182</v>
      </c>
      <c r="F58" s="1" t="s">
        <v>182</v>
      </c>
      <c r="G58" s="4" t="s">
        <v>182</v>
      </c>
      <c r="H58" s="16">
        <v>78</v>
      </c>
      <c r="I58" s="16" t="s">
        <v>182</v>
      </c>
      <c r="J58" s="16" t="s">
        <v>182</v>
      </c>
      <c r="K58" s="16">
        <v>76</v>
      </c>
      <c r="L58" s="16" t="s">
        <v>182</v>
      </c>
      <c r="M58" s="16" t="s">
        <v>182</v>
      </c>
      <c r="N58" s="16" t="s">
        <v>182</v>
      </c>
      <c r="O58" s="16" t="s">
        <v>182</v>
      </c>
      <c r="P58" s="33">
        <f t="shared" si="15"/>
        <v>154</v>
      </c>
      <c r="Q58" s="34">
        <v>0</v>
      </c>
      <c r="R58" s="34">
        <v>0</v>
      </c>
      <c r="S58" s="34">
        <f t="shared" si="16"/>
        <v>154</v>
      </c>
      <c r="T58" s="35">
        <f t="shared" si="17"/>
        <v>77</v>
      </c>
      <c r="U58" s="25">
        <f t="shared" si="18"/>
        <v>77</v>
      </c>
      <c r="V58" s="10"/>
      <c r="X58" s="24"/>
    </row>
    <row r="59" spans="1:21" ht="15">
      <c r="A59" s="15"/>
      <c r="B59" s="1" t="s">
        <v>164</v>
      </c>
      <c r="C59" s="1" t="s">
        <v>165</v>
      </c>
      <c r="D59" s="36" t="s">
        <v>170</v>
      </c>
      <c r="E59" s="4">
        <v>76</v>
      </c>
      <c r="F59" s="1">
        <v>77</v>
      </c>
      <c r="G59" s="4">
        <v>87</v>
      </c>
      <c r="H59" s="16" t="s">
        <v>182</v>
      </c>
      <c r="I59" s="16" t="s">
        <v>182</v>
      </c>
      <c r="J59" s="16" t="s">
        <v>182</v>
      </c>
      <c r="K59" s="16" t="s">
        <v>182</v>
      </c>
      <c r="L59" s="16" t="s">
        <v>182</v>
      </c>
      <c r="M59" s="16" t="s">
        <v>182</v>
      </c>
      <c r="N59" s="16" t="s">
        <v>182</v>
      </c>
      <c r="O59" s="16" t="s">
        <v>182</v>
      </c>
      <c r="P59" s="33">
        <f>SUM(E59:O59)</f>
        <v>240</v>
      </c>
      <c r="Q59" s="34">
        <v>0</v>
      </c>
      <c r="R59" s="34">
        <v>0</v>
      </c>
      <c r="S59" s="34">
        <f>P59-Q59-R59</f>
        <v>240</v>
      </c>
      <c r="T59" s="35">
        <f>AVERAGE(E59:O59)</f>
        <v>80</v>
      </c>
      <c r="U59" s="25">
        <f>AVERAGE(E59:O59)</f>
        <v>80</v>
      </c>
    </row>
    <row r="60" spans="1:21" ht="15">
      <c r="A60" s="15"/>
      <c r="B60" s="1" t="s">
        <v>205</v>
      </c>
      <c r="C60" s="1" t="s">
        <v>201</v>
      </c>
      <c r="D60" s="36" t="s">
        <v>170</v>
      </c>
      <c r="E60" s="4" t="s">
        <v>182</v>
      </c>
      <c r="F60" s="1" t="s">
        <v>182</v>
      </c>
      <c r="G60" s="4" t="s">
        <v>182</v>
      </c>
      <c r="H60" s="16" t="s">
        <v>182</v>
      </c>
      <c r="I60" s="16">
        <v>87</v>
      </c>
      <c r="J60" s="16" t="s">
        <v>182</v>
      </c>
      <c r="K60" s="16">
        <v>81</v>
      </c>
      <c r="L60" s="16">
        <v>93</v>
      </c>
      <c r="M60" s="16" t="s">
        <v>182</v>
      </c>
      <c r="N60" s="16" t="s">
        <v>182</v>
      </c>
      <c r="O60" s="16" t="s">
        <v>182</v>
      </c>
      <c r="P60" s="33">
        <f aca="true" t="shared" si="19" ref="P60">SUM(E60:O60)</f>
        <v>261</v>
      </c>
      <c r="Q60" s="34">
        <v>0</v>
      </c>
      <c r="R60" s="34">
        <v>0</v>
      </c>
      <c r="S60" s="34">
        <f aca="true" t="shared" si="20" ref="S60">P60-Q60-R60</f>
        <v>261</v>
      </c>
      <c r="T60" s="35">
        <f aca="true" t="shared" si="21" ref="T60">AVERAGE(E60:O60)</f>
        <v>87</v>
      </c>
      <c r="U60" s="25">
        <f aca="true" t="shared" si="22" ref="U60">AVERAGE(E60:O60)</f>
        <v>87</v>
      </c>
    </row>
    <row r="61" spans="1:21" ht="15">
      <c r="A61" s="15"/>
      <c r="B61" s="1" t="s">
        <v>192</v>
      </c>
      <c r="C61" s="1" t="s">
        <v>193</v>
      </c>
      <c r="D61" s="36" t="s">
        <v>170</v>
      </c>
      <c r="E61" s="4" t="s">
        <v>182</v>
      </c>
      <c r="F61" s="1" t="s">
        <v>182</v>
      </c>
      <c r="G61" s="4" t="s">
        <v>182</v>
      </c>
      <c r="H61" s="16">
        <v>79</v>
      </c>
      <c r="I61" s="16" t="s">
        <v>182</v>
      </c>
      <c r="J61" s="16" t="s">
        <v>182</v>
      </c>
      <c r="K61" s="16" t="s">
        <v>182</v>
      </c>
      <c r="L61" s="16" t="s">
        <v>182</v>
      </c>
      <c r="M61" s="16" t="s">
        <v>182</v>
      </c>
      <c r="N61" s="16" t="s">
        <v>182</v>
      </c>
      <c r="O61" s="16" t="s">
        <v>182</v>
      </c>
      <c r="P61" s="33">
        <f t="shared" si="15"/>
        <v>79</v>
      </c>
      <c r="Q61" s="34">
        <v>0</v>
      </c>
      <c r="R61" s="34">
        <v>0</v>
      </c>
      <c r="S61" s="34">
        <f t="shared" si="16"/>
        <v>79</v>
      </c>
      <c r="T61" s="35">
        <f t="shared" si="17"/>
        <v>79</v>
      </c>
      <c r="U61" s="25">
        <f t="shared" si="18"/>
        <v>79</v>
      </c>
    </row>
    <row r="62" spans="1:21" ht="15">
      <c r="A62" s="15"/>
      <c r="B62" s="1" t="s">
        <v>199</v>
      </c>
      <c r="C62" s="1" t="s">
        <v>195</v>
      </c>
      <c r="D62" s="36" t="s">
        <v>170</v>
      </c>
      <c r="E62" s="4" t="s">
        <v>182</v>
      </c>
      <c r="F62" s="1" t="s">
        <v>182</v>
      </c>
      <c r="G62" s="4" t="s">
        <v>182</v>
      </c>
      <c r="H62" s="16">
        <v>82</v>
      </c>
      <c r="I62" s="16">
        <v>79</v>
      </c>
      <c r="J62" s="16">
        <v>86</v>
      </c>
      <c r="K62" s="16">
        <v>88</v>
      </c>
      <c r="L62" s="16">
        <v>81</v>
      </c>
      <c r="M62" s="16">
        <v>82</v>
      </c>
      <c r="N62" s="16">
        <v>83</v>
      </c>
      <c r="O62" s="16">
        <v>88</v>
      </c>
      <c r="P62" s="33">
        <f t="shared" si="15"/>
        <v>669</v>
      </c>
      <c r="Q62" s="34">
        <v>0</v>
      </c>
      <c r="R62" s="34">
        <v>0</v>
      </c>
      <c r="S62" s="34">
        <f t="shared" si="16"/>
        <v>669</v>
      </c>
      <c r="T62" s="35">
        <f t="shared" si="17"/>
        <v>83.625</v>
      </c>
      <c r="U62" s="25">
        <f t="shared" si="18"/>
        <v>83.625</v>
      </c>
    </row>
    <row r="63" spans="1:21" ht="15">
      <c r="A63" s="15"/>
      <c r="B63" s="1" t="s">
        <v>186</v>
      </c>
      <c r="C63" s="1" t="s">
        <v>187</v>
      </c>
      <c r="D63" s="36" t="s">
        <v>171</v>
      </c>
      <c r="E63" s="4" t="s">
        <v>182</v>
      </c>
      <c r="F63" s="1" t="s">
        <v>182</v>
      </c>
      <c r="G63" s="4">
        <v>88</v>
      </c>
      <c r="H63" s="16" t="s">
        <v>182</v>
      </c>
      <c r="I63" s="16" t="s">
        <v>182</v>
      </c>
      <c r="J63" s="16">
        <v>86</v>
      </c>
      <c r="K63" s="16">
        <v>81</v>
      </c>
      <c r="L63" s="16">
        <v>82</v>
      </c>
      <c r="M63" s="16" t="s">
        <v>182</v>
      </c>
      <c r="N63" s="16">
        <v>85</v>
      </c>
      <c r="O63" s="16">
        <v>86</v>
      </c>
      <c r="P63" s="33">
        <f t="shared" si="15"/>
        <v>508</v>
      </c>
      <c r="Q63" s="34">
        <v>0</v>
      </c>
      <c r="R63" s="34">
        <v>0</v>
      </c>
      <c r="S63" s="34">
        <f t="shared" si="16"/>
        <v>508</v>
      </c>
      <c r="T63" s="35">
        <f t="shared" si="17"/>
        <v>84.66666666666667</v>
      </c>
      <c r="U63" s="25">
        <f t="shared" si="18"/>
        <v>84.66666666666667</v>
      </c>
    </row>
    <row r="64" spans="1:21" ht="15">
      <c r="A64" s="15"/>
      <c r="B64" s="1" t="s">
        <v>153</v>
      </c>
      <c r="C64" s="1" t="s">
        <v>154</v>
      </c>
      <c r="D64" s="36" t="s">
        <v>68</v>
      </c>
      <c r="E64" s="4">
        <v>80</v>
      </c>
      <c r="F64" s="1" t="s">
        <v>182</v>
      </c>
      <c r="G64" s="4">
        <v>78</v>
      </c>
      <c r="H64" s="16">
        <v>83</v>
      </c>
      <c r="I64" s="16">
        <v>78</v>
      </c>
      <c r="J64" s="16">
        <v>82</v>
      </c>
      <c r="K64" s="16" t="s">
        <v>182</v>
      </c>
      <c r="L64" s="16" t="s">
        <v>182</v>
      </c>
      <c r="M64" s="16" t="s">
        <v>182</v>
      </c>
      <c r="N64" s="16">
        <v>83</v>
      </c>
      <c r="O64" s="16">
        <v>78</v>
      </c>
      <c r="P64" s="33">
        <f>SUM(E64:O64)</f>
        <v>562</v>
      </c>
      <c r="Q64" s="34">
        <v>0</v>
      </c>
      <c r="R64" s="34">
        <v>0</v>
      </c>
      <c r="S64" s="34">
        <f>P64-Q64-R64</f>
        <v>562</v>
      </c>
      <c r="T64" s="35">
        <f>AVERAGE(E64:O64)</f>
        <v>80.28571428571429</v>
      </c>
      <c r="U64" s="25">
        <f>AVERAGE(E64:O64)</f>
        <v>80.28571428571429</v>
      </c>
    </row>
    <row r="65" spans="1:21" ht="15">
      <c r="A65" s="15"/>
      <c r="B65" s="1" t="s">
        <v>176</v>
      </c>
      <c r="C65" s="1" t="s">
        <v>177</v>
      </c>
      <c r="D65" s="36" t="s">
        <v>68</v>
      </c>
      <c r="E65" s="4" t="s">
        <v>182</v>
      </c>
      <c r="F65" s="1">
        <v>78</v>
      </c>
      <c r="G65" s="4" t="s">
        <v>182</v>
      </c>
      <c r="H65" s="16">
        <v>79</v>
      </c>
      <c r="I65" s="16">
        <v>78</v>
      </c>
      <c r="J65" s="16" t="s">
        <v>182</v>
      </c>
      <c r="K65" s="16">
        <v>76</v>
      </c>
      <c r="L65" s="16">
        <v>76</v>
      </c>
      <c r="M65" s="16">
        <v>81</v>
      </c>
      <c r="N65" s="16" t="s">
        <v>182</v>
      </c>
      <c r="O65" s="16" t="s">
        <v>182</v>
      </c>
      <c r="P65" s="33">
        <f>SUM(E65:O65)</f>
        <v>468</v>
      </c>
      <c r="Q65" s="34">
        <v>0</v>
      </c>
      <c r="R65" s="34">
        <v>0</v>
      </c>
      <c r="S65" s="34">
        <f>P65-Q65-R65</f>
        <v>468</v>
      </c>
      <c r="T65" s="35">
        <f>AVERAGE(E65:O65)</f>
        <v>78</v>
      </c>
      <c r="U65" s="25">
        <f>AVERAGE(E65:O65)</f>
        <v>78</v>
      </c>
    </row>
    <row r="66" spans="1:21" ht="15">
      <c r="A66" s="15"/>
      <c r="B66" s="1" t="s">
        <v>159</v>
      </c>
      <c r="C66" s="1" t="s">
        <v>160</v>
      </c>
      <c r="D66" s="36" t="s">
        <v>68</v>
      </c>
      <c r="E66" s="4">
        <v>81</v>
      </c>
      <c r="F66" s="1" t="s">
        <v>182</v>
      </c>
      <c r="G66" s="4" t="s">
        <v>182</v>
      </c>
      <c r="H66" s="16" t="s">
        <v>182</v>
      </c>
      <c r="I66" s="16" t="s">
        <v>182</v>
      </c>
      <c r="J66" s="16" t="s">
        <v>182</v>
      </c>
      <c r="K66" s="16">
        <v>80</v>
      </c>
      <c r="L66" s="16" t="s">
        <v>182</v>
      </c>
      <c r="M66" s="16" t="s">
        <v>182</v>
      </c>
      <c r="N66" s="16" t="s">
        <v>182</v>
      </c>
      <c r="O66" s="16" t="s">
        <v>182</v>
      </c>
      <c r="P66" s="33">
        <f t="shared" si="15"/>
        <v>161</v>
      </c>
      <c r="Q66" s="34">
        <v>0</v>
      </c>
      <c r="R66" s="34">
        <v>0</v>
      </c>
      <c r="S66" s="34">
        <f t="shared" si="16"/>
        <v>161</v>
      </c>
      <c r="T66" s="35">
        <f t="shared" si="17"/>
        <v>80.5</v>
      </c>
      <c r="U66" s="25">
        <f t="shared" si="18"/>
        <v>80.5</v>
      </c>
    </row>
    <row r="67" spans="1:24" ht="15">
      <c r="A67" s="15"/>
      <c r="B67" s="1" t="s">
        <v>52</v>
      </c>
      <c r="C67" s="1" t="s">
        <v>198</v>
      </c>
      <c r="D67" s="36" t="s">
        <v>42</v>
      </c>
      <c r="E67" s="4" t="s">
        <v>182</v>
      </c>
      <c r="F67" s="1" t="s">
        <v>182</v>
      </c>
      <c r="G67" s="4" t="s">
        <v>182</v>
      </c>
      <c r="H67" s="16">
        <v>80</v>
      </c>
      <c r="I67" s="16" t="s">
        <v>182</v>
      </c>
      <c r="J67" s="16" t="s">
        <v>182</v>
      </c>
      <c r="K67" s="16" t="s">
        <v>182</v>
      </c>
      <c r="L67" s="16" t="s">
        <v>182</v>
      </c>
      <c r="M67" s="16" t="s">
        <v>182</v>
      </c>
      <c r="N67" s="16">
        <v>71</v>
      </c>
      <c r="O67" s="16">
        <v>76</v>
      </c>
      <c r="P67" s="33">
        <f t="shared" si="15"/>
        <v>227</v>
      </c>
      <c r="Q67" s="34">
        <v>0</v>
      </c>
      <c r="R67" s="34">
        <v>0</v>
      </c>
      <c r="S67" s="34">
        <f t="shared" si="16"/>
        <v>227</v>
      </c>
      <c r="T67" s="35">
        <f t="shared" si="17"/>
        <v>75.66666666666667</v>
      </c>
      <c r="U67" s="25">
        <f t="shared" si="18"/>
        <v>75.66666666666667</v>
      </c>
      <c r="V67" s="10"/>
      <c r="X67" s="24"/>
    </row>
    <row r="68" spans="5:19" ht="15">
      <c r="E68" s="2" t="e">
        <f>AVERAGE(E6:E44,#REF!)</f>
        <v>#REF!</v>
      </c>
      <c r="F68" s="2" t="e">
        <f>AVERAGE(F6:F44,#REF!)</f>
        <v>#REF!</v>
      </c>
      <c r="G68" s="2" t="e">
        <f>AVERAGE(G6:G44,#REF!)</f>
        <v>#REF!</v>
      </c>
      <c r="H68" s="2" t="e">
        <f>AVERAGE(H6:H44,#REF!)</f>
        <v>#REF!</v>
      </c>
      <c r="I68" s="2" t="e">
        <f>AVERAGE(I6:I44,#REF!)</f>
        <v>#REF!</v>
      </c>
      <c r="J68" s="2" t="e">
        <f>AVERAGE(J6:J44,#REF!)</f>
        <v>#REF!</v>
      </c>
      <c r="M68" s="2" t="e">
        <f>AVERAGE(M6:M44,#REF!)</f>
        <v>#REF!</v>
      </c>
      <c r="S68" s="13"/>
    </row>
    <row r="69" ht="15">
      <c r="S69" s="13"/>
    </row>
    <row r="70" ht="15">
      <c r="S70" s="13"/>
    </row>
    <row r="71" ht="15">
      <c r="S71" s="13"/>
    </row>
    <row r="72" ht="15">
      <c r="S72" s="13"/>
    </row>
    <row r="73" ht="15">
      <c r="S73" s="13"/>
    </row>
    <row r="74" ht="15">
      <c r="S74" s="13"/>
    </row>
    <row r="75" ht="15">
      <c r="S75" s="13"/>
    </row>
    <row r="76" ht="15">
      <c r="S76" s="13"/>
    </row>
    <row r="77" ht="15">
      <c r="S77" s="13"/>
    </row>
    <row r="78" ht="15">
      <c r="S78" s="13"/>
    </row>
    <row r="79" ht="15">
      <c r="S79" s="13"/>
    </row>
    <row r="80" ht="15">
      <c r="S80" s="13"/>
    </row>
  </sheetData>
  <mergeCells count="3">
    <mergeCell ref="A46:D46"/>
    <mergeCell ref="A48:U48"/>
    <mergeCell ref="A1:U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zoomScale="116" zoomScaleNormal="116" zoomScalePageLayoutView="125" workbookViewId="0" topLeftCell="A1">
      <selection activeCell="A2" sqref="A2:B8"/>
    </sheetView>
  </sheetViews>
  <sheetFormatPr defaultColWidth="8.8515625" defaultRowHeight="15"/>
  <cols>
    <col min="1" max="1" width="16.00390625" style="0" customWidth="1"/>
    <col min="2" max="2" width="12.140625" style="0" customWidth="1"/>
    <col min="3" max="3" width="4.421875" style="0" customWidth="1"/>
    <col min="4" max="5" width="4.00390625" style="0" customWidth="1"/>
    <col min="6" max="7" width="5.421875" style="0" customWidth="1"/>
    <col min="8" max="8" width="15.140625" style="0" customWidth="1"/>
    <col min="9" max="9" width="16.8515625" style="0" customWidth="1"/>
    <col min="10" max="10" width="5.421875" style="0" customWidth="1"/>
    <col min="11" max="11" width="3.421875" style="0" customWidth="1"/>
    <col min="12" max="12" width="4.421875" style="0" customWidth="1"/>
    <col min="13" max="13" width="6.421875" style="0" customWidth="1"/>
    <col min="14" max="14" width="6.8515625" style="0" customWidth="1"/>
  </cols>
  <sheetData>
    <row r="1" ht="15">
      <c r="A1" t="s">
        <v>214</v>
      </c>
    </row>
    <row r="2" spans="1:12" ht="15">
      <c r="A2" t="s">
        <v>5</v>
      </c>
      <c r="C2" t="s">
        <v>7</v>
      </c>
      <c r="E2" t="s">
        <v>7</v>
      </c>
      <c r="H2" t="s">
        <v>0</v>
      </c>
      <c r="J2" t="s">
        <v>38</v>
      </c>
      <c r="L2" t="s">
        <v>218</v>
      </c>
    </row>
    <row r="3" spans="1:14" ht="15">
      <c r="A3" t="s">
        <v>73</v>
      </c>
      <c r="B3" t="s">
        <v>74</v>
      </c>
      <c r="C3">
        <v>79</v>
      </c>
      <c r="E3">
        <v>71</v>
      </c>
      <c r="G3">
        <f>SUM(C3:F3)</f>
        <v>150</v>
      </c>
      <c r="H3" t="s">
        <v>78</v>
      </c>
      <c r="I3" t="s">
        <v>79</v>
      </c>
      <c r="J3">
        <v>74</v>
      </c>
      <c r="L3">
        <v>71</v>
      </c>
      <c r="N3">
        <f>SUM(J3:M3)</f>
        <v>145</v>
      </c>
    </row>
    <row r="4" spans="1:14" ht="15">
      <c r="A4" t="s">
        <v>53</v>
      </c>
      <c r="B4" t="s">
        <v>163</v>
      </c>
      <c r="C4">
        <v>77</v>
      </c>
      <c r="E4">
        <v>77</v>
      </c>
      <c r="G4">
        <f aca="true" t="shared" si="0" ref="G4:G35">SUM(C4:F4)</f>
        <v>154</v>
      </c>
      <c r="H4" t="s">
        <v>76</v>
      </c>
      <c r="I4" t="s">
        <v>77</v>
      </c>
      <c r="J4">
        <v>74</v>
      </c>
      <c r="L4">
        <v>71</v>
      </c>
      <c r="N4">
        <f aca="true" t="shared" si="1" ref="N4:N8">SUM(J4:M4)</f>
        <v>145</v>
      </c>
    </row>
    <row r="5" spans="1:14" ht="15">
      <c r="A5" t="s">
        <v>164</v>
      </c>
      <c r="B5" t="s">
        <v>125</v>
      </c>
      <c r="C5">
        <v>74</v>
      </c>
      <c r="E5">
        <v>76</v>
      </c>
      <c r="G5">
        <f t="shared" si="0"/>
        <v>150</v>
      </c>
      <c r="H5" t="s">
        <v>132</v>
      </c>
      <c r="I5" t="s">
        <v>133</v>
      </c>
      <c r="J5">
        <v>78</v>
      </c>
      <c r="L5">
        <v>78</v>
      </c>
      <c r="N5">
        <f t="shared" si="1"/>
        <v>156</v>
      </c>
    </row>
    <row r="6" spans="1:14" ht="15">
      <c r="A6" t="s">
        <v>194</v>
      </c>
      <c r="B6" t="s">
        <v>195</v>
      </c>
      <c r="D6">
        <v>83</v>
      </c>
      <c r="F6">
        <v>88</v>
      </c>
      <c r="G6">
        <f t="shared" si="0"/>
        <v>171</v>
      </c>
      <c r="H6" t="s">
        <v>134</v>
      </c>
      <c r="I6" t="s">
        <v>135</v>
      </c>
      <c r="J6">
        <v>82</v>
      </c>
      <c r="L6">
        <v>79</v>
      </c>
      <c r="N6">
        <f t="shared" si="1"/>
        <v>161</v>
      </c>
    </row>
    <row r="7" spans="1:14" ht="15">
      <c r="A7" t="s">
        <v>166</v>
      </c>
      <c r="B7" t="s">
        <v>167</v>
      </c>
      <c r="C7">
        <v>77</v>
      </c>
      <c r="E7">
        <v>77</v>
      </c>
      <c r="G7">
        <f t="shared" si="0"/>
        <v>154</v>
      </c>
      <c r="H7" t="s">
        <v>136</v>
      </c>
      <c r="I7" t="s">
        <v>137</v>
      </c>
      <c r="J7">
        <v>81</v>
      </c>
      <c r="L7">
        <v>72</v>
      </c>
      <c r="N7">
        <f t="shared" si="1"/>
        <v>153</v>
      </c>
    </row>
    <row r="8" spans="1:14" ht="15">
      <c r="A8" t="s">
        <v>168</v>
      </c>
      <c r="B8" t="s">
        <v>104</v>
      </c>
      <c r="C8">
        <v>82</v>
      </c>
      <c r="E8">
        <v>81</v>
      </c>
      <c r="G8">
        <f t="shared" si="0"/>
        <v>163</v>
      </c>
      <c r="H8" t="s">
        <v>212</v>
      </c>
      <c r="I8" t="s">
        <v>139</v>
      </c>
      <c r="K8">
        <v>83</v>
      </c>
      <c r="M8">
        <v>79</v>
      </c>
      <c r="N8">
        <f t="shared" si="1"/>
        <v>162</v>
      </c>
    </row>
    <row r="9" spans="2:13" ht="15">
      <c r="B9" t="s">
        <v>6</v>
      </c>
      <c r="C9">
        <f>SUM(C3:C8)</f>
        <v>389</v>
      </c>
      <c r="E9">
        <f>SUM(E3:E8)</f>
        <v>382</v>
      </c>
      <c r="F9">
        <f>SUM(C9:E9)</f>
        <v>771</v>
      </c>
      <c r="I9" t="s">
        <v>6</v>
      </c>
      <c r="J9">
        <f>SUM(J3:J8)</f>
        <v>389</v>
      </c>
      <c r="L9">
        <f>SUM(L3:L8)</f>
        <v>371</v>
      </c>
      <c r="M9">
        <f>SUM(J9:L9)</f>
        <v>760</v>
      </c>
    </row>
    <row r="11" spans="1:12" ht="15">
      <c r="A11" t="s">
        <v>1</v>
      </c>
      <c r="C11" t="s">
        <v>44</v>
      </c>
      <c r="E11" t="s">
        <v>44</v>
      </c>
      <c r="H11" t="s">
        <v>4</v>
      </c>
      <c r="J11" t="s">
        <v>65</v>
      </c>
      <c r="L11" t="s">
        <v>38</v>
      </c>
    </row>
    <row r="12" spans="1:14" ht="15">
      <c r="A12" t="s">
        <v>128</v>
      </c>
      <c r="B12" t="s">
        <v>140</v>
      </c>
      <c r="C12">
        <v>74</v>
      </c>
      <c r="E12">
        <v>69</v>
      </c>
      <c r="G12">
        <f t="shared" si="0"/>
        <v>143</v>
      </c>
      <c r="H12" t="s">
        <v>153</v>
      </c>
      <c r="I12" t="s">
        <v>154</v>
      </c>
      <c r="K12">
        <v>83</v>
      </c>
      <c r="L12">
        <v>78</v>
      </c>
      <c r="N12">
        <f>SUM(J12:M12)</f>
        <v>161</v>
      </c>
    </row>
    <row r="13" spans="1:14" ht="15">
      <c r="A13" t="s">
        <v>141</v>
      </c>
      <c r="B13" t="s">
        <v>142</v>
      </c>
      <c r="C13">
        <v>74</v>
      </c>
      <c r="E13">
        <v>75</v>
      </c>
      <c r="G13">
        <f t="shared" si="0"/>
        <v>149</v>
      </c>
      <c r="H13" t="s">
        <v>155</v>
      </c>
      <c r="I13" t="s">
        <v>156</v>
      </c>
      <c r="J13">
        <v>72</v>
      </c>
      <c r="M13">
        <v>80</v>
      </c>
      <c r="N13">
        <f aca="true" t="shared" si="2" ref="N13:N17">SUM(J13:M13)</f>
        <v>152</v>
      </c>
    </row>
    <row r="14" spans="1:14" ht="15">
      <c r="A14" t="s">
        <v>52</v>
      </c>
      <c r="B14" t="s">
        <v>213</v>
      </c>
      <c r="C14">
        <v>71</v>
      </c>
      <c r="E14">
        <v>76</v>
      </c>
      <c r="G14">
        <f t="shared" si="0"/>
        <v>147</v>
      </c>
      <c r="H14" t="s">
        <v>157</v>
      </c>
      <c r="I14" t="s">
        <v>158</v>
      </c>
      <c r="J14">
        <v>79</v>
      </c>
      <c r="L14">
        <v>76</v>
      </c>
      <c r="N14">
        <f t="shared" si="2"/>
        <v>155</v>
      </c>
    </row>
    <row r="15" spans="1:14" ht="15">
      <c r="A15" t="s">
        <v>145</v>
      </c>
      <c r="B15" t="s">
        <v>146</v>
      </c>
      <c r="C15">
        <v>73</v>
      </c>
      <c r="E15">
        <v>69</v>
      </c>
      <c r="G15">
        <f t="shared" si="0"/>
        <v>142</v>
      </c>
      <c r="H15" t="s">
        <v>49</v>
      </c>
      <c r="I15" t="s">
        <v>75</v>
      </c>
      <c r="J15">
        <v>77</v>
      </c>
      <c r="L15">
        <v>79</v>
      </c>
      <c r="N15">
        <f t="shared" si="2"/>
        <v>156</v>
      </c>
    </row>
    <row r="16" spans="1:14" ht="15">
      <c r="A16" t="s">
        <v>174</v>
      </c>
      <c r="B16" t="s">
        <v>175</v>
      </c>
      <c r="D16">
        <v>74</v>
      </c>
      <c r="E16">
        <v>72</v>
      </c>
      <c r="G16">
        <f t="shared" si="0"/>
        <v>146</v>
      </c>
      <c r="H16" t="s">
        <v>91</v>
      </c>
      <c r="I16" t="s">
        <v>178</v>
      </c>
      <c r="J16">
        <v>76</v>
      </c>
      <c r="L16">
        <v>76</v>
      </c>
      <c r="N16">
        <f t="shared" si="2"/>
        <v>152</v>
      </c>
    </row>
    <row r="17" spans="1:14" ht="15">
      <c r="A17" t="s">
        <v>69</v>
      </c>
      <c r="B17" t="s">
        <v>96</v>
      </c>
      <c r="C17">
        <v>71</v>
      </c>
      <c r="F17">
        <v>77</v>
      </c>
      <c r="G17">
        <f t="shared" si="0"/>
        <v>148</v>
      </c>
      <c r="H17" t="s">
        <v>161</v>
      </c>
      <c r="I17" t="s">
        <v>162</v>
      </c>
      <c r="J17" s="3">
        <v>75</v>
      </c>
      <c r="L17" s="3">
        <v>71</v>
      </c>
      <c r="N17">
        <f t="shared" si="2"/>
        <v>146</v>
      </c>
    </row>
    <row r="18" spans="2:13" ht="15">
      <c r="B18" t="s">
        <v>6</v>
      </c>
      <c r="C18">
        <f>SUM(C12:C17)</f>
        <v>363</v>
      </c>
      <c r="E18">
        <f>SUM(E12:E17)</f>
        <v>361</v>
      </c>
      <c r="F18">
        <f>SUM(C18:E18)</f>
        <v>724</v>
      </c>
      <c r="I18" t="s">
        <v>6</v>
      </c>
      <c r="J18">
        <f>SUM(J12:J17)</f>
        <v>379</v>
      </c>
      <c r="L18">
        <f>SUM(L12:L17)</f>
        <v>380</v>
      </c>
      <c r="M18">
        <f>SUM(J18:L18)</f>
        <v>759</v>
      </c>
    </row>
    <row r="20" spans="1:12" ht="15">
      <c r="A20" t="s">
        <v>45</v>
      </c>
      <c r="C20" t="s">
        <v>54</v>
      </c>
      <c r="E20" t="s">
        <v>54</v>
      </c>
      <c r="H20" t="s">
        <v>2</v>
      </c>
      <c r="J20" t="s">
        <v>40</v>
      </c>
      <c r="L20" t="s">
        <v>41</v>
      </c>
    </row>
    <row r="21" spans="1:16" ht="15">
      <c r="A21" t="s">
        <v>116</v>
      </c>
      <c r="B21" t="s">
        <v>117</v>
      </c>
      <c r="C21">
        <v>77</v>
      </c>
      <c r="E21">
        <v>77</v>
      </c>
      <c r="G21">
        <f t="shared" si="0"/>
        <v>154</v>
      </c>
      <c r="H21" s="12" t="s">
        <v>84</v>
      </c>
      <c r="I21" t="s">
        <v>85</v>
      </c>
      <c r="J21">
        <v>78</v>
      </c>
      <c r="L21">
        <v>72</v>
      </c>
      <c r="N21">
        <f>SUM(J21:M21)</f>
        <v>150</v>
      </c>
      <c r="P21" s="12"/>
    </row>
    <row r="22" spans="1:16" ht="15">
      <c r="A22" t="s">
        <v>118</v>
      </c>
      <c r="B22" t="s">
        <v>119</v>
      </c>
      <c r="C22">
        <v>86</v>
      </c>
      <c r="E22">
        <v>84</v>
      </c>
      <c r="G22">
        <f t="shared" si="0"/>
        <v>170</v>
      </c>
      <c r="H22" s="12" t="s">
        <v>80</v>
      </c>
      <c r="I22" t="s">
        <v>55</v>
      </c>
      <c r="J22">
        <v>77</v>
      </c>
      <c r="M22">
        <v>90</v>
      </c>
      <c r="N22">
        <f>SUM(J22:M22)</f>
        <v>167</v>
      </c>
      <c r="P22" s="12"/>
    </row>
    <row r="23" spans="1:16" ht="15">
      <c r="A23" t="s">
        <v>120</v>
      </c>
      <c r="B23" t="s">
        <v>121</v>
      </c>
      <c r="C23">
        <v>95</v>
      </c>
      <c r="E23">
        <v>88</v>
      </c>
      <c r="G23">
        <f t="shared" si="0"/>
        <v>183</v>
      </c>
      <c r="H23" s="12" t="s">
        <v>81</v>
      </c>
      <c r="I23" t="s">
        <v>82</v>
      </c>
      <c r="J23">
        <v>79</v>
      </c>
      <c r="L23">
        <v>77</v>
      </c>
      <c r="N23">
        <f aca="true" t="shared" si="3" ref="N23:N35">SUM(J23:M23)</f>
        <v>156</v>
      </c>
      <c r="P23" s="12"/>
    </row>
    <row r="24" spans="1:16" ht="15">
      <c r="A24" t="s">
        <v>122</v>
      </c>
      <c r="B24" t="s">
        <v>123</v>
      </c>
      <c r="C24">
        <v>96</v>
      </c>
      <c r="F24">
        <v>91</v>
      </c>
      <c r="G24">
        <f t="shared" si="0"/>
        <v>187</v>
      </c>
      <c r="H24" s="12" t="s">
        <v>83</v>
      </c>
      <c r="I24" t="s">
        <v>70</v>
      </c>
      <c r="J24">
        <v>78</v>
      </c>
      <c r="L24">
        <v>78</v>
      </c>
      <c r="N24">
        <f t="shared" si="3"/>
        <v>156</v>
      </c>
      <c r="P24" s="12"/>
    </row>
    <row r="25" spans="1:16" ht="15">
      <c r="A25" t="s">
        <v>124</v>
      </c>
      <c r="B25" t="s">
        <v>125</v>
      </c>
      <c r="D25">
        <v>102</v>
      </c>
      <c r="E25">
        <v>91</v>
      </c>
      <c r="G25">
        <f t="shared" si="0"/>
        <v>193</v>
      </c>
      <c r="H25" s="12" t="s">
        <v>180</v>
      </c>
      <c r="I25" t="s">
        <v>181</v>
      </c>
      <c r="K25">
        <v>89</v>
      </c>
      <c r="L25">
        <v>82</v>
      </c>
      <c r="N25">
        <f t="shared" si="3"/>
        <v>171</v>
      </c>
      <c r="P25" s="12"/>
    </row>
    <row r="26" spans="1:16" ht="15">
      <c r="A26" t="s">
        <v>126</v>
      </c>
      <c r="B26" t="s">
        <v>127</v>
      </c>
      <c r="C26">
        <v>96</v>
      </c>
      <c r="E26">
        <v>90</v>
      </c>
      <c r="G26">
        <f t="shared" si="0"/>
        <v>186</v>
      </c>
      <c r="H26" s="12" t="s">
        <v>97</v>
      </c>
      <c r="I26" t="s">
        <v>56</v>
      </c>
      <c r="J26" s="3">
        <v>79</v>
      </c>
      <c r="L26" s="3">
        <v>82</v>
      </c>
      <c r="N26">
        <f t="shared" si="3"/>
        <v>161</v>
      </c>
      <c r="P26" s="12"/>
    </row>
    <row r="27" spans="2:13" ht="15">
      <c r="B27" t="s">
        <v>6</v>
      </c>
      <c r="C27">
        <f>SUM(C21:C26)</f>
        <v>450</v>
      </c>
      <c r="E27">
        <f aca="true" t="shared" si="4" ref="E27">SUM(E21:E26)</f>
        <v>430</v>
      </c>
      <c r="F27">
        <f>SUM(C27:E27)</f>
        <v>880</v>
      </c>
      <c r="I27" t="s">
        <v>6</v>
      </c>
      <c r="J27">
        <f>SUM(J21:J26)</f>
        <v>391</v>
      </c>
      <c r="L27">
        <f aca="true" t="shared" si="5" ref="L27">SUM(L21:L26)</f>
        <v>391</v>
      </c>
      <c r="M27">
        <f>SUM(J27:L27)</f>
        <v>782</v>
      </c>
    </row>
    <row r="29" spans="1:12" ht="15">
      <c r="A29" t="s">
        <v>3</v>
      </c>
      <c r="C29" t="s">
        <v>39</v>
      </c>
      <c r="E29" t="s">
        <v>40</v>
      </c>
      <c r="H29" t="s">
        <v>10</v>
      </c>
      <c r="J29" t="s">
        <v>41</v>
      </c>
      <c r="L29" t="s">
        <v>39</v>
      </c>
    </row>
    <row r="30" spans="1:14" ht="15">
      <c r="A30" t="s">
        <v>93</v>
      </c>
      <c r="B30" t="s">
        <v>94</v>
      </c>
      <c r="C30">
        <v>79</v>
      </c>
      <c r="E30">
        <v>83</v>
      </c>
      <c r="G30">
        <f t="shared" si="0"/>
        <v>162</v>
      </c>
      <c r="H30" t="s">
        <v>89</v>
      </c>
      <c r="I30" t="s">
        <v>67</v>
      </c>
      <c r="J30">
        <v>80</v>
      </c>
      <c r="L30">
        <v>77</v>
      </c>
      <c r="N30">
        <f t="shared" si="3"/>
        <v>157</v>
      </c>
    </row>
    <row r="31" spans="1:14" ht="15">
      <c r="A31" t="s">
        <v>99</v>
      </c>
      <c r="B31" t="s">
        <v>100</v>
      </c>
      <c r="C31">
        <v>80</v>
      </c>
      <c r="E31">
        <v>72</v>
      </c>
      <c r="G31">
        <f t="shared" si="0"/>
        <v>152</v>
      </c>
      <c r="H31" t="s">
        <v>128</v>
      </c>
      <c r="I31" t="s">
        <v>129</v>
      </c>
      <c r="J31">
        <v>79</v>
      </c>
      <c r="M31">
        <v>86</v>
      </c>
      <c r="N31">
        <f t="shared" si="3"/>
        <v>165</v>
      </c>
    </row>
    <row r="32" spans="1:14" ht="15">
      <c r="A32" t="s">
        <v>66</v>
      </c>
      <c r="B32" t="s">
        <v>95</v>
      </c>
      <c r="C32">
        <v>77</v>
      </c>
      <c r="E32">
        <v>79</v>
      </c>
      <c r="G32">
        <f t="shared" si="0"/>
        <v>156</v>
      </c>
      <c r="H32" t="s">
        <v>130</v>
      </c>
      <c r="I32" t="s">
        <v>131</v>
      </c>
      <c r="K32">
        <v>87</v>
      </c>
      <c r="L32">
        <v>82</v>
      </c>
      <c r="N32">
        <f t="shared" si="3"/>
        <v>169</v>
      </c>
    </row>
    <row r="33" spans="1:14" ht="15">
      <c r="A33" t="s">
        <v>118</v>
      </c>
      <c r="B33" t="s">
        <v>150</v>
      </c>
      <c r="C33">
        <v>85</v>
      </c>
      <c r="E33">
        <v>82</v>
      </c>
      <c r="G33">
        <f t="shared" si="0"/>
        <v>167</v>
      </c>
      <c r="H33" t="s">
        <v>87</v>
      </c>
      <c r="I33" t="s">
        <v>88</v>
      </c>
      <c r="J33">
        <v>79</v>
      </c>
      <c r="L33">
        <v>77</v>
      </c>
      <c r="N33">
        <f t="shared" si="3"/>
        <v>156</v>
      </c>
    </row>
    <row r="34" spans="1:14" ht="15">
      <c r="A34" t="s">
        <v>151</v>
      </c>
      <c r="B34" t="s">
        <v>152</v>
      </c>
      <c r="C34">
        <v>79</v>
      </c>
      <c r="E34">
        <v>70</v>
      </c>
      <c r="G34">
        <f t="shared" si="0"/>
        <v>149</v>
      </c>
      <c r="H34" t="s">
        <v>72</v>
      </c>
      <c r="I34" t="s">
        <v>90</v>
      </c>
      <c r="J34">
        <v>81</v>
      </c>
      <c r="L34">
        <v>84</v>
      </c>
      <c r="N34">
        <f t="shared" si="3"/>
        <v>165</v>
      </c>
    </row>
    <row r="35" spans="1:14" ht="15">
      <c r="A35" t="s">
        <v>186</v>
      </c>
      <c r="B35" t="s">
        <v>187</v>
      </c>
      <c r="D35">
        <v>85</v>
      </c>
      <c r="F35">
        <v>86</v>
      </c>
      <c r="G35">
        <f t="shared" si="0"/>
        <v>171</v>
      </c>
      <c r="H35" t="s">
        <v>91</v>
      </c>
      <c r="I35" t="s">
        <v>92</v>
      </c>
      <c r="J35">
        <v>77</v>
      </c>
      <c r="L35">
        <v>80</v>
      </c>
      <c r="N35">
        <f t="shared" si="3"/>
        <v>157</v>
      </c>
    </row>
    <row r="36" spans="2:13" ht="15">
      <c r="B36" t="s">
        <v>6</v>
      </c>
      <c r="C36">
        <f>SUM(C30:C35)</f>
        <v>400</v>
      </c>
      <c r="E36">
        <f>SUM(E30:E35)</f>
        <v>386</v>
      </c>
      <c r="F36">
        <f>SUM(C36:E36)</f>
        <v>786</v>
      </c>
      <c r="I36" t="s">
        <v>6</v>
      </c>
      <c r="J36">
        <f>SUM(J30:J35)</f>
        <v>396</v>
      </c>
      <c r="L36">
        <f>SUM(L30:L35)</f>
        <v>400</v>
      </c>
      <c r="M36">
        <f>SUM(J36:L36)</f>
        <v>796</v>
      </c>
    </row>
  </sheetData>
  <printOptions/>
  <pageMargins left="0.7" right="0.7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zoomScale="80" zoomScaleNormal="80" zoomScalePageLayoutView="80" workbookViewId="0" topLeftCell="A1">
      <selection activeCell="A27" sqref="A27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</cols>
  <sheetData>
    <row r="1" ht="15">
      <c r="A1" t="s">
        <v>115</v>
      </c>
    </row>
    <row r="2" spans="1:8" ht="15">
      <c r="A2" t="s">
        <v>5</v>
      </c>
      <c r="C2" t="s">
        <v>41</v>
      </c>
      <c r="F2" t="s">
        <v>0</v>
      </c>
      <c r="H2" t="s">
        <v>38</v>
      </c>
    </row>
    <row r="3" spans="1:8" ht="15">
      <c r="A3" t="s">
        <v>73</v>
      </c>
      <c r="B3" t="s">
        <v>74</v>
      </c>
      <c r="C3">
        <v>76</v>
      </c>
      <c r="F3" t="s">
        <v>78</v>
      </c>
      <c r="G3" t="s">
        <v>79</v>
      </c>
      <c r="H3">
        <v>76</v>
      </c>
    </row>
    <row r="4" spans="1:8" ht="15">
      <c r="A4" t="s">
        <v>53</v>
      </c>
      <c r="B4" t="s">
        <v>163</v>
      </c>
      <c r="C4">
        <v>78</v>
      </c>
      <c r="F4" t="s">
        <v>76</v>
      </c>
      <c r="G4" t="s">
        <v>77</v>
      </c>
      <c r="H4">
        <v>78</v>
      </c>
    </row>
    <row r="5" spans="1:9" ht="15">
      <c r="A5" t="s">
        <v>164</v>
      </c>
      <c r="B5" t="s">
        <v>125</v>
      </c>
      <c r="D5">
        <v>88</v>
      </c>
      <c r="F5" t="s">
        <v>132</v>
      </c>
      <c r="G5" t="s">
        <v>133</v>
      </c>
      <c r="I5">
        <v>83</v>
      </c>
    </row>
    <row r="6" spans="1:8" ht="15">
      <c r="A6" t="s">
        <v>164</v>
      </c>
      <c r="B6" t="s">
        <v>165</v>
      </c>
      <c r="C6">
        <v>76</v>
      </c>
      <c r="F6" t="s">
        <v>134</v>
      </c>
      <c r="G6" t="s">
        <v>135</v>
      </c>
      <c r="H6">
        <v>76</v>
      </c>
    </row>
    <row r="7" spans="1:8" ht="15">
      <c r="A7" t="s">
        <v>166</v>
      </c>
      <c r="B7" t="s">
        <v>167</v>
      </c>
      <c r="C7">
        <v>81</v>
      </c>
      <c r="F7" t="s">
        <v>136</v>
      </c>
      <c r="G7" t="s">
        <v>137</v>
      </c>
      <c r="H7">
        <v>80</v>
      </c>
    </row>
    <row r="8" spans="1:8" ht="15">
      <c r="A8" t="s">
        <v>168</v>
      </c>
      <c r="B8" t="s">
        <v>104</v>
      </c>
      <c r="C8">
        <v>83</v>
      </c>
      <c r="F8" t="s">
        <v>138</v>
      </c>
      <c r="G8" t="s">
        <v>139</v>
      </c>
      <c r="H8">
        <v>74</v>
      </c>
    </row>
    <row r="9" spans="2:8" ht="15">
      <c r="B9" t="s">
        <v>6</v>
      </c>
      <c r="C9">
        <f>SUM(C3:C8)</f>
        <v>394</v>
      </c>
      <c r="G9" t="s">
        <v>6</v>
      </c>
      <c r="H9">
        <f>SUM(H3:H8)</f>
        <v>384</v>
      </c>
    </row>
    <row r="11" spans="1:8" ht="15">
      <c r="A11" t="s">
        <v>1</v>
      </c>
      <c r="C11" t="s">
        <v>44</v>
      </c>
      <c r="F11" t="s">
        <v>4</v>
      </c>
      <c r="H11" t="s">
        <v>7</v>
      </c>
    </row>
    <row r="12" spans="1:8" ht="15">
      <c r="A12" t="s">
        <v>128</v>
      </c>
      <c r="B12" t="s">
        <v>140</v>
      </c>
      <c r="C12">
        <v>68</v>
      </c>
      <c r="F12" t="s">
        <v>153</v>
      </c>
      <c r="G12" t="s">
        <v>154</v>
      </c>
      <c r="H12">
        <v>80</v>
      </c>
    </row>
    <row r="13" spans="1:9" ht="15">
      <c r="A13" t="s">
        <v>141</v>
      </c>
      <c r="B13" t="s">
        <v>142</v>
      </c>
      <c r="C13">
        <v>75</v>
      </c>
      <c r="F13" t="s">
        <v>155</v>
      </c>
      <c r="G13" t="s">
        <v>156</v>
      </c>
      <c r="I13">
        <v>84</v>
      </c>
    </row>
    <row r="14" spans="1:8" ht="15">
      <c r="A14" t="s">
        <v>143</v>
      </c>
      <c r="B14" t="s">
        <v>144</v>
      </c>
      <c r="C14">
        <v>69</v>
      </c>
      <c r="F14" t="s">
        <v>157</v>
      </c>
      <c r="G14" t="s">
        <v>158</v>
      </c>
      <c r="H14">
        <v>80</v>
      </c>
    </row>
    <row r="15" spans="1:8" ht="15">
      <c r="A15" t="s">
        <v>145</v>
      </c>
      <c r="B15" t="s">
        <v>146</v>
      </c>
      <c r="C15">
        <v>76</v>
      </c>
      <c r="F15" t="s">
        <v>49</v>
      </c>
      <c r="G15" t="s">
        <v>75</v>
      </c>
      <c r="H15">
        <v>74</v>
      </c>
    </row>
    <row r="16" spans="1:8" ht="15">
      <c r="A16" t="s">
        <v>147</v>
      </c>
      <c r="B16" t="s">
        <v>148</v>
      </c>
      <c r="C16">
        <v>78</v>
      </c>
      <c r="F16" t="s">
        <v>159</v>
      </c>
      <c r="G16" t="s">
        <v>160</v>
      </c>
      <c r="H16">
        <v>81</v>
      </c>
    </row>
    <row r="17" spans="1:8" ht="15">
      <c r="A17" t="s">
        <v>69</v>
      </c>
      <c r="B17" t="s">
        <v>96</v>
      </c>
      <c r="D17">
        <v>79</v>
      </c>
      <c r="F17" t="s">
        <v>161</v>
      </c>
      <c r="G17" t="s">
        <v>162</v>
      </c>
      <c r="H17" s="3">
        <v>75</v>
      </c>
    </row>
    <row r="18" spans="2:8" ht="15">
      <c r="B18" t="s">
        <v>6</v>
      </c>
      <c r="C18">
        <f>SUM(C12:C17)</f>
        <v>366</v>
      </c>
      <c r="G18" t="s">
        <v>6</v>
      </c>
      <c r="H18">
        <f>SUM(H12:H17)</f>
        <v>390</v>
      </c>
    </row>
    <row r="20" spans="1:8" ht="15">
      <c r="A20" t="s">
        <v>45</v>
      </c>
      <c r="C20" t="s">
        <v>54</v>
      </c>
      <c r="F20" t="s">
        <v>2</v>
      </c>
      <c r="H20" t="s">
        <v>65</v>
      </c>
    </row>
    <row r="21" spans="1:8" ht="15">
      <c r="A21" t="s">
        <v>116</v>
      </c>
      <c r="B21" t="s">
        <v>117</v>
      </c>
      <c r="C21">
        <v>78</v>
      </c>
      <c r="F21" s="12" t="s">
        <v>84</v>
      </c>
      <c r="G21" t="s">
        <v>85</v>
      </c>
      <c r="H21">
        <v>74</v>
      </c>
    </row>
    <row r="22" spans="1:8" ht="15">
      <c r="A22" t="s">
        <v>118</v>
      </c>
      <c r="B22" t="s">
        <v>119</v>
      </c>
      <c r="C22">
        <v>95</v>
      </c>
      <c r="F22" s="12" t="s">
        <v>80</v>
      </c>
      <c r="G22" t="s">
        <v>55</v>
      </c>
      <c r="H22">
        <v>75</v>
      </c>
    </row>
    <row r="23" spans="1:8" ht="15">
      <c r="A23" t="s">
        <v>120</v>
      </c>
      <c r="B23" t="s">
        <v>121</v>
      </c>
      <c r="C23">
        <v>99</v>
      </c>
      <c r="F23" s="12" t="s">
        <v>81</v>
      </c>
      <c r="G23" t="s">
        <v>82</v>
      </c>
      <c r="H23">
        <v>75</v>
      </c>
    </row>
    <row r="24" spans="1:8" ht="15">
      <c r="A24" t="s">
        <v>122</v>
      </c>
      <c r="B24" t="s">
        <v>123</v>
      </c>
      <c r="D24">
        <v>104</v>
      </c>
      <c r="F24" s="12" t="s">
        <v>83</v>
      </c>
      <c r="G24" t="s">
        <v>70</v>
      </c>
      <c r="H24">
        <v>75</v>
      </c>
    </row>
    <row r="25" spans="1:8" ht="15">
      <c r="A25" t="s">
        <v>173</v>
      </c>
      <c r="B25" t="s">
        <v>125</v>
      </c>
      <c r="C25">
        <v>102</v>
      </c>
      <c r="F25" s="12" t="s">
        <v>48</v>
      </c>
      <c r="G25" t="s">
        <v>149</v>
      </c>
      <c r="H25">
        <v>76</v>
      </c>
    </row>
    <row r="26" spans="1:9" ht="15">
      <c r="A26" t="s">
        <v>126</v>
      </c>
      <c r="B26" t="s">
        <v>127</v>
      </c>
      <c r="C26">
        <v>103</v>
      </c>
      <c r="F26" s="12" t="s">
        <v>97</v>
      </c>
      <c r="G26" t="s">
        <v>56</v>
      </c>
      <c r="H26" s="3"/>
      <c r="I26">
        <v>80</v>
      </c>
    </row>
    <row r="27" spans="2:8" ht="15">
      <c r="B27" t="s">
        <v>6</v>
      </c>
      <c r="C27">
        <f>SUM(C21:C26)</f>
        <v>477</v>
      </c>
      <c r="G27" t="s">
        <v>6</v>
      </c>
      <c r="H27">
        <f>SUM(H21:H26)</f>
        <v>375</v>
      </c>
    </row>
    <row r="29" spans="1:8" ht="15">
      <c r="A29" t="s">
        <v>3</v>
      </c>
      <c r="C29" t="s">
        <v>40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72</v>
      </c>
      <c r="F30" t="s">
        <v>89</v>
      </c>
      <c r="G30" t="s">
        <v>67</v>
      </c>
      <c r="H30">
        <v>83</v>
      </c>
    </row>
    <row r="31" spans="1:8" ht="15">
      <c r="A31" t="s">
        <v>99</v>
      </c>
      <c r="B31" t="s">
        <v>100</v>
      </c>
      <c r="D31">
        <v>87</v>
      </c>
      <c r="F31" t="s">
        <v>128</v>
      </c>
      <c r="G31" t="s">
        <v>129</v>
      </c>
      <c r="H31">
        <v>84</v>
      </c>
    </row>
    <row r="32" spans="1:8" ht="15">
      <c r="A32" t="s">
        <v>66</v>
      </c>
      <c r="B32" t="s">
        <v>95</v>
      </c>
      <c r="C32">
        <v>80</v>
      </c>
      <c r="F32" t="s">
        <v>130</v>
      </c>
      <c r="G32" t="s">
        <v>131</v>
      </c>
      <c r="H32">
        <v>89</v>
      </c>
    </row>
    <row r="33" spans="1:8" ht="15">
      <c r="A33" t="s">
        <v>118</v>
      </c>
      <c r="B33" t="s">
        <v>150</v>
      </c>
      <c r="C33">
        <v>79</v>
      </c>
      <c r="F33" t="s">
        <v>87</v>
      </c>
      <c r="G33" t="s">
        <v>88</v>
      </c>
      <c r="H33">
        <v>78</v>
      </c>
    </row>
    <row r="34" spans="1:8" ht="15">
      <c r="A34" t="s">
        <v>151</v>
      </c>
      <c r="B34" t="s">
        <v>152</v>
      </c>
      <c r="C34">
        <v>79</v>
      </c>
      <c r="F34" t="s">
        <v>72</v>
      </c>
      <c r="G34" t="s">
        <v>90</v>
      </c>
      <c r="H34">
        <v>91</v>
      </c>
    </row>
    <row r="35" spans="1:9" ht="15">
      <c r="A35" t="s">
        <v>86</v>
      </c>
      <c r="B35" t="s">
        <v>98</v>
      </c>
      <c r="C35">
        <v>82</v>
      </c>
      <c r="F35" t="s">
        <v>91</v>
      </c>
      <c r="G35" t="s">
        <v>92</v>
      </c>
      <c r="I35">
        <v>95</v>
      </c>
    </row>
    <row r="36" spans="2:8" ht="15">
      <c r="B36" t="s">
        <v>6</v>
      </c>
      <c r="C36">
        <f>SUM(C30:C35)</f>
        <v>392</v>
      </c>
      <c r="G36" t="s">
        <v>6</v>
      </c>
      <c r="H36">
        <f>SUM(H30:H35)</f>
        <v>425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zoomScale="80" zoomScaleNormal="80" zoomScalePageLayoutView="80" workbookViewId="0" topLeftCell="A1">
      <selection activeCell="J30" sqref="J30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</cols>
  <sheetData>
    <row r="1" ht="15">
      <c r="A1" t="s">
        <v>51</v>
      </c>
    </row>
    <row r="2" spans="1:8" ht="15">
      <c r="A2" t="s">
        <v>5</v>
      </c>
      <c r="C2" t="s">
        <v>38</v>
      </c>
      <c r="F2" t="s">
        <v>0</v>
      </c>
      <c r="H2" t="s">
        <v>40</v>
      </c>
    </row>
    <row r="3" spans="1:8" ht="15">
      <c r="A3" t="s">
        <v>73</v>
      </c>
      <c r="B3" t="s">
        <v>74</v>
      </c>
      <c r="C3">
        <v>75</v>
      </c>
      <c r="F3" t="s">
        <v>78</v>
      </c>
      <c r="G3" t="s">
        <v>79</v>
      </c>
      <c r="H3">
        <v>77</v>
      </c>
    </row>
    <row r="4" spans="1:9" ht="15">
      <c r="A4" t="s">
        <v>53</v>
      </c>
      <c r="B4" t="s">
        <v>163</v>
      </c>
      <c r="C4">
        <v>81</v>
      </c>
      <c r="F4" t="s">
        <v>76</v>
      </c>
      <c r="G4" t="s">
        <v>77</v>
      </c>
      <c r="I4">
        <v>82</v>
      </c>
    </row>
    <row r="5" spans="1:8" ht="15">
      <c r="A5" t="s">
        <v>164</v>
      </c>
      <c r="B5" t="s">
        <v>125</v>
      </c>
      <c r="C5">
        <v>73</v>
      </c>
      <c r="F5" t="s">
        <v>132</v>
      </c>
      <c r="G5" t="s">
        <v>133</v>
      </c>
      <c r="H5">
        <v>80</v>
      </c>
    </row>
    <row r="6" spans="1:8" ht="15">
      <c r="A6" t="s">
        <v>164</v>
      </c>
      <c r="B6" t="s">
        <v>165</v>
      </c>
      <c r="C6">
        <v>77</v>
      </c>
      <c r="F6" t="s">
        <v>134</v>
      </c>
      <c r="G6" t="s">
        <v>135</v>
      </c>
      <c r="H6">
        <v>82</v>
      </c>
    </row>
    <row r="7" spans="1:8" ht="15">
      <c r="A7" t="s">
        <v>166</v>
      </c>
      <c r="B7" t="s">
        <v>167</v>
      </c>
      <c r="C7">
        <v>77</v>
      </c>
      <c r="F7" t="s">
        <v>136</v>
      </c>
      <c r="G7" t="s">
        <v>137</v>
      </c>
      <c r="H7">
        <v>79</v>
      </c>
    </row>
    <row r="8" spans="1:8" ht="15">
      <c r="A8" t="s">
        <v>168</v>
      </c>
      <c r="B8" t="s">
        <v>104</v>
      </c>
      <c r="D8">
        <v>82</v>
      </c>
      <c r="F8" t="s">
        <v>138</v>
      </c>
      <c r="G8" t="s">
        <v>139</v>
      </c>
      <c r="H8">
        <v>79</v>
      </c>
    </row>
    <row r="9" spans="2:8" ht="15">
      <c r="B9" t="s">
        <v>6</v>
      </c>
      <c r="C9">
        <f>SUM(C3:C8)</f>
        <v>383</v>
      </c>
      <c r="G9" t="s">
        <v>6</v>
      </c>
      <c r="H9">
        <f>SUM(H3:H8)</f>
        <v>397</v>
      </c>
    </row>
    <row r="11" spans="1:8" ht="15">
      <c r="A11" t="s">
        <v>1</v>
      </c>
      <c r="C11" t="s">
        <v>44</v>
      </c>
      <c r="F11" t="s">
        <v>4</v>
      </c>
      <c r="H11" t="s">
        <v>65</v>
      </c>
    </row>
    <row r="12" spans="1:8" ht="15">
      <c r="A12" t="s">
        <v>128</v>
      </c>
      <c r="B12" t="s">
        <v>140</v>
      </c>
      <c r="C12">
        <v>72</v>
      </c>
      <c r="F12" t="s">
        <v>176</v>
      </c>
      <c r="G12" t="s">
        <v>177</v>
      </c>
      <c r="H12">
        <v>78</v>
      </c>
    </row>
    <row r="13" spans="1:8" ht="15">
      <c r="A13" t="s">
        <v>141</v>
      </c>
      <c r="B13" t="s">
        <v>142</v>
      </c>
      <c r="D13">
        <v>81</v>
      </c>
      <c r="F13" t="s">
        <v>155</v>
      </c>
      <c r="G13" t="s">
        <v>156</v>
      </c>
      <c r="H13">
        <v>74</v>
      </c>
    </row>
    <row r="14" spans="1:8" ht="15">
      <c r="A14" t="s">
        <v>143</v>
      </c>
      <c r="B14" t="s">
        <v>144</v>
      </c>
      <c r="C14">
        <v>76</v>
      </c>
      <c r="F14" t="s">
        <v>157</v>
      </c>
      <c r="G14" t="s">
        <v>158</v>
      </c>
      <c r="H14">
        <v>76</v>
      </c>
    </row>
    <row r="15" spans="1:8" ht="15">
      <c r="A15" t="s">
        <v>145</v>
      </c>
      <c r="B15" t="s">
        <v>146</v>
      </c>
      <c r="C15">
        <v>68</v>
      </c>
      <c r="F15" t="s">
        <v>49</v>
      </c>
      <c r="G15" t="s">
        <v>75</v>
      </c>
      <c r="H15">
        <v>77</v>
      </c>
    </row>
    <row r="16" spans="1:9" ht="15">
      <c r="A16" t="s">
        <v>174</v>
      </c>
      <c r="B16" t="s">
        <v>175</v>
      </c>
      <c r="C16">
        <v>77</v>
      </c>
      <c r="F16" t="s">
        <v>91</v>
      </c>
      <c r="G16" t="s">
        <v>178</v>
      </c>
      <c r="I16" t="s">
        <v>179</v>
      </c>
    </row>
    <row r="17" spans="1:8" ht="15">
      <c r="A17" t="s">
        <v>69</v>
      </c>
      <c r="B17" t="s">
        <v>96</v>
      </c>
      <c r="C17">
        <v>79</v>
      </c>
      <c r="F17" t="s">
        <v>161</v>
      </c>
      <c r="G17" t="s">
        <v>162</v>
      </c>
      <c r="H17" s="3">
        <v>77</v>
      </c>
    </row>
    <row r="18" spans="2:8" ht="15">
      <c r="B18" t="s">
        <v>6</v>
      </c>
      <c r="C18">
        <f>SUM(C12:C17)</f>
        <v>372</v>
      </c>
      <c r="G18" t="s">
        <v>6</v>
      </c>
      <c r="H18">
        <f>SUM(H12:H17)</f>
        <v>382</v>
      </c>
    </row>
    <row r="20" spans="1:8" ht="15">
      <c r="A20" t="s">
        <v>45</v>
      </c>
      <c r="C20" t="s">
        <v>54</v>
      </c>
      <c r="F20" t="s">
        <v>2</v>
      </c>
      <c r="H20" t="s">
        <v>41</v>
      </c>
    </row>
    <row r="21" spans="1:9" ht="15">
      <c r="A21" t="s">
        <v>116</v>
      </c>
      <c r="B21" t="s">
        <v>117</v>
      </c>
      <c r="C21">
        <v>83</v>
      </c>
      <c r="F21" s="12" t="s">
        <v>84</v>
      </c>
      <c r="G21" t="s">
        <v>85</v>
      </c>
      <c r="I21">
        <v>86</v>
      </c>
    </row>
    <row r="22" spans="1:8" ht="15">
      <c r="A22" t="s">
        <v>118</v>
      </c>
      <c r="B22" t="s">
        <v>119</v>
      </c>
      <c r="C22">
        <v>92</v>
      </c>
      <c r="F22" s="12" t="s">
        <v>80</v>
      </c>
      <c r="G22" t="s">
        <v>55</v>
      </c>
      <c r="H22">
        <v>80</v>
      </c>
    </row>
    <row r="23" spans="1:8" ht="15">
      <c r="A23" t="s">
        <v>120</v>
      </c>
      <c r="B23" t="s">
        <v>121</v>
      </c>
      <c r="D23">
        <v>105</v>
      </c>
      <c r="F23" s="12" t="s">
        <v>81</v>
      </c>
      <c r="G23" t="s">
        <v>82</v>
      </c>
      <c r="H23">
        <v>76</v>
      </c>
    </row>
    <row r="24" spans="1:8" ht="15">
      <c r="A24" t="s">
        <v>122</v>
      </c>
      <c r="B24" t="s">
        <v>123</v>
      </c>
      <c r="C24">
        <v>99</v>
      </c>
      <c r="F24" s="12" t="s">
        <v>83</v>
      </c>
      <c r="G24" t="s">
        <v>70</v>
      </c>
      <c r="H24">
        <v>82</v>
      </c>
    </row>
    <row r="25" spans="1:8" ht="15">
      <c r="A25" t="s">
        <v>124</v>
      </c>
      <c r="B25" t="s">
        <v>125</v>
      </c>
      <c r="C25">
        <v>102</v>
      </c>
      <c r="F25" s="12" t="s">
        <v>180</v>
      </c>
      <c r="G25" t="s">
        <v>181</v>
      </c>
      <c r="H25">
        <v>85</v>
      </c>
    </row>
    <row r="26" spans="1:8" ht="15">
      <c r="A26" t="s">
        <v>126</v>
      </c>
      <c r="B26" t="s">
        <v>127</v>
      </c>
      <c r="C26">
        <v>102</v>
      </c>
      <c r="F26" s="12" t="s">
        <v>97</v>
      </c>
      <c r="G26" t="s">
        <v>56</v>
      </c>
      <c r="H26" s="3">
        <v>83</v>
      </c>
    </row>
    <row r="27" spans="2:8" ht="15">
      <c r="B27" t="s">
        <v>6</v>
      </c>
      <c r="C27">
        <f>SUM(C21:C26)</f>
        <v>478</v>
      </c>
      <c r="G27" t="s">
        <v>6</v>
      </c>
      <c r="H27">
        <f>SUM(H21:H26)</f>
        <v>406</v>
      </c>
    </row>
    <row r="29" spans="1:8" ht="15">
      <c r="A29" t="s">
        <v>3</v>
      </c>
      <c r="C29" t="s">
        <v>7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69</v>
      </c>
      <c r="F30" t="s">
        <v>89</v>
      </c>
      <c r="G30" t="s">
        <v>67</v>
      </c>
      <c r="H30">
        <v>87</v>
      </c>
    </row>
    <row r="31" spans="1:8" ht="15">
      <c r="A31" t="s">
        <v>99</v>
      </c>
      <c r="B31" t="s">
        <v>100</v>
      </c>
      <c r="C31">
        <v>75</v>
      </c>
      <c r="F31" t="s">
        <v>128</v>
      </c>
      <c r="G31" t="s">
        <v>129</v>
      </c>
      <c r="H31">
        <v>82</v>
      </c>
    </row>
    <row r="32" spans="1:8" ht="15">
      <c r="A32" t="s">
        <v>66</v>
      </c>
      <c r="B32" t="s">
        <v>95</v>
      </c>
      <c r="D32">
        <v>83</v>
      </c>
      <c r="F32" t="s">
        <v>130</v>
      </c>
      <c r="G32" t="s">
        <v>131</v>
      </c>
      <c r="H32">
        <v>76</v>
      </c>
    </row>
    <row r="33" spans="1:8" ht="15">
      <c r="A33" t="s">
        <v>118</v>
      </c>
      <c r="B33" t="s">
        <v>150</v>
      </c>
      <c r="C33">
        <v>76</v>
      </c>
      <c r="F33" t="s">
        <v>87</v>
      </c>
      <c r="G33" t="s">
        <v>88</v>
      </c>
      <c r="H33">
        <v>78</v>
      </c>
    </row>
    <row r="34" spans="1:8" ht="15">
      <c r="A34" t="s">
        <v>151</v>
      </c>
      <c r="B34" t="s">
        <v>152</v>
      </c>
      <c r="C34">
        <v>83</v>
      </c>
      <c r="F34" t="s">
        <v>72</v>
      </c>
      <c r="G34" t="s">
        <v>90</v>
      </c>
      <c r="H34">
        <v>90</v>
      </c>
    </row>
    <row r="35" spans="1:9" ht="15">
      <c r="A35" t="s">
        <v>86</v>
      </c>
      <c r="B35" t="s">
        <v>98</v>
      </c>
      <c r="C35">
        <v>81</v>
      </c>
      <c r="F35" t="s">
        <v>91</v>
      </c>
      <c r="G35" t="s">
        <v>92</v>
      </c>
      <c r="I35">
        <v>101</v>
      </c>
    </row>
    <row r="36" spans="2:8" ht="15">
      <c r="B36" t="s">
        <v>6</v>
      </c>
      <c r="C36">
        <f>SUM(C30:C35)</f>
        <v>384</v>
      </c>
      <c r="G36" t="s">
        <v>6</v>
      </c>
      <c r="H36">
        <f>SUM(H30:H35)</f>
        <v>413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zoomScale="80" zoomScaleNormal="80" zoomScalePageLayoutView="80" workbookViewId="0" topLeftCell="A1">
      <selection activeCell="H22" sqref="H22"/>
    </sheetView>
  </sheetViews>
  <sheetFormatPr defaultColWidth="8.8515625" defaultRowHeight="15"/>
  <cols>
    <col min="1" max="1" width="16.00390625" style="0" customWidth="1"/>
    <col min="2" max="2" width="15.00390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</cols>
  <sheetData>
    <row r="1" ht="15">
      <c r="A1" t="s">
        <v>114</v>
      </c>
    </row>
    <row r="2" spans="1:8" ht="15">
      <c r="A2" t="s">
        <v>5</v>
      </c>
      <c r="C2" t="s">
        <v>41</v>
      </c>
      <c r="F2" t="s">
        <v>0</v>
      </c>
      <c r="H2" t="s">
        <v>44</v>
      </c>
    </row>
    <row r="3" spans="1:8" ht="15">
      <c r="A3" t="s">
        <v>73</v>
      </c>
      <c r="B3" t="s">
        <v>74</v>
      </c>
      <c r="C3">
        <v>78</v>
      </c>
      <c r="F3" t="s">
        <v>78</v>
      </c>
      <c r="G3" t="s">
        <v>79</v>
      </c>
      <c r="H3">
        <v>75</v>
      </c>
    </row>
    <row r="4" spans="1:8" ht="15">
      <c r="A4" t="s">
        <v>53</v>
      </c>
      <c r="B4" t="s">
        <v>163</v>
      </c>
      <c r="C4">
        <v>80</v>
      </c>
      <c r="F4" t="s">
        <v>76</v>
      </c>
      <c r="G4" t="s">
        <v>77</v>
      </c>
      <c r="H4">
        <v>75</v>
      </c>
    </row>
    <row r="5" spans="1:8" ht="15">
      <c r="A5" t="s">
        <v>164</v>
      </c>
      <c r="B5" t="s">
        <v>125</v>
      </c>
      <c r="C5">
        <v>85</v>
      </c>
      <c r="F5" t="s">
        <v>132</v>
      </c>
      <c r="G5" t="s">
        <v>133</v>
      </c>
      <c r="H5">
        <v>79</v>
      </c>
    </row>
    <row r="6" spans="1:8" ht="15">
      <c r="A6" t="s">
        <v>164</v>
      </c>
      <c r="B6" t="s">
        <v>165</v>
      </c>
      <c r="D6">
        <v>87</v>
      </c>
      <c r="F6" t="s">
        <v>134</v>
      </c>
      <c r="G6" t="s">
        <v>135</v>
      </c>
      <c r="H6">
        <v>74</v>
      </c>
    </row>
    <row r="7" spans="1:8" ht="15">
      <c r="A7" t="s">
        <v>166</v>
      </c>
      <c r="B7" t="s">
        <v>167</v>
      </c>
      <c r="C7">
        <v>80</v>
      </c>
      <c r="F7" t="s">
        <v>136</v>
      </c>
      <c r="G7" t="s">
        <v>137</v>
      </c>
      <c r="H7">
        <v>76</v>
      </c>
    </row>
    <row r="8" spans="1:9" ht="15">
      <c r="A8" t="s">
        <v>168</v>
      </c>
      <c r="B8" t="s">
        <v>104</v>
      </c>
      <c r="C8">
        <v>80</v>
      </c>
      <c r="F8" t="s">
        <v>138</v>
      </c>
      <c r="G8" t="s">
        <v>139</v>
      </c>
      <c r="I8">
        <v>82</v>
      </c>
    </row>
    <row r="9" spans="2:8" ht="15">
      <c r="B9" t="s">
        <v>6</v>
      </c>
      <c r="C9">
        <f>SUM(C3:C8)</f>
        <v>403</v>
      </c>
      <c r="G9" t="s">
        <v>6</v>
      </c>
      <c r="H9">
        <f>SUM(H3:H8)</f>
        <v>379</v>
      </c>
    </row>
    <row r="11" spans="1:8" ht="15">
      <c r="A11" t="s">
        <v>1</v>
      </c>
      <c r="C11" t="s">
        <v>65</v>
      </c>
      <c r="F11" t="s">
        <v>4</v>
      </c>
      <c r="H11" t="s">
        <v>7</v>
      </c>
    </row>
    <row r="12" spans="1:8" ht="15">
      <c r="A12" t="s">
        <v>128</v>
      </c>
      <c r="B12" t="s">
        <v>140</v>
      </c>
      <c r="C12">
        <v>72</v>
      </c>
      <c r="F12" t="s">
        <v>153</v>
      </c>
      <c r="G12" t="s">
        <v>154</v>
      </c>
      <c r="H12">
        <v>78</v>
      </c>
    </row>
    <row r="13" spans="1:8" ht="15">
      <c r="A13" t="s">
        <v>174</v>
      </c>
      <c r="B13" t="s">
        <v>183</v>
      </c>
      <c r="C13">
        <v>79</v>
      </c>
      <c r="F13" t="s">
        <v>155</v>
      </c>
      <c r="G13" t="s">
        <v>156</v>
      </c>
      <c r="H13">
        <v>76</v>
      </c>
    </row>
    <row r="14" spans="1:8" ht="15">
      <c r="A14" t="s">
        <v>143</v>
      </c>
      <c r="B14" t="s">
        <v>144</v>
      </c>
      <c r="C14">
        <v>79</v>
      </c>
      <c r="F14" t="s">
        <v>157</v>
      </c>
      <c r="G14" t="s">
        <v>158</v>
      </c>
      <c r="H14">
        <v>80</v>
      </c>
    </row>
    <row r="15" spans="1:8" ht="15">
      <c r="A15" t="s">
        <v>145</v>
      </c>
      <c r="B15" t="s">
        <v>146</v>
      </c>
      <c r="C15">
        <v>73</v>
      </c>
      <c r="F15" t="s">
        <v>49</v>
      </c>
      <c r="G15" t="s">
        <v>75</v>
      </c>
      <c r="H15">
        <v>79</v>
      </c>
    </row>
    <row r="16" spans="1:8" ht="15">
      <c r="A16" t="s">
        <v>147</v>
      </c>
      <c r="B16" t="s">
        <v>148</v>
      </c>
      <c r="D16">
        <v>83</v>
      </c>
      <c r="F16" t="s">
        <v>91</v>
      </c>
      <c r="G16" t="s">
        <v>178</v>
      </c>
      <c r="H16">
        <v>84</v>
      </c>
    </row>
    <row r="17" spans="1:9" ht="15">
      <c r="A17" t="s">
        <v>69</v>
      </c>
      <c r="B17" t="s">
        <v>96</v>
      </c>
      <c r="C17">
        <v>76</v>
      </c>
      <c r="F17" t="s">
        <v>161</v>
      </c>
      <c r="G17" t="s">
        <v>162</v>
      </c>
      <c r="H17" s="3"/>
      <c r="I17">
        <v>84</v>
      </c>
    </row>
    <row r="18" spans="2:8" ht="15">
      <c r="B18" t="s">
        <v>6</v>
      </c>
      <c r="C18">
        <f>SUM(C12:C17)</f>
        <v>379</v>
      </c>
      <c r="G18" t="s">
        <v>6</v>
      </c>
      <c r="H18">
        <f>SUM(H12:H17)</f>
        <v>397</v>
      </c>
    </row>
    <row r="20" spans="1:8" ht="15">
      <c r="A20" t="s">
        <v>45</v>
      </c>
      <c r="C20" t="s">
        <v>54</v>
      </c>
      <c r="F20" t="s">
        <v>2</v>
      </c>
      <c r="H20" t="s">
        <v>38</v>
      </c>
    </row>
    <row r="21" spans="1:8" ht="15">
      <c r="A21" t="s">
        <v>116</v>
      </c>
      <c r="B21" t="s">
        <v>117</v>
      </c>
      <c r="C21">
        <v>76</v>
      </c>
      <c r="F21" s="12" t="s">
        <v>84</v>
      </c>
      <c r="G21" t="s">
        <v>85</v>
      </c>
      <c r="H21">
        <v>77</v>
      </c>
    </row>
    <row r="22" spans="1:8" ht="15">
      <c r="A22" t="s">
        <v>118</v>
      </c>
      <c r="B22" t="s">
        <v>119</v>
      </c>
      <c r="C22">
        <v>93</v>
      </c>
      <c r="F22" s="12" t="s">
        <v>80</v>
      </c>
      <c r="G22" t="s">
        <v>55</v>
      </c>
      <c r="H22">
        <v>79</v>
      </c>
    </row>
    <row r="23" spans="1:8" ht="15">
      <c r="A23" t="s">
        <v>120</v>
      </c>
      <c r="B23" t="s">
        <v>121</v>
      </c>
      <c r="C23">
        <v>86</v>
      </c>
      <c r="F23" s="12" t="s">
        <v>81</v>
      </c>
      <c r="G23" t="s">
        <v>82</v>
      </c>
      <c r="H23">
        <v>80</v>
      </c>
    </row>
    <row r="24" spans="1:8" ht="15">
      <c r="A24" t="s">
        <v>122</v>
      </c>
      <c r="B24" t="s">
        <v>123</v>
      </c>
      <c r="C24">
        <v>97</v>
      </c>
      <c r="F24" s="12" t="s">
        <v>83</v>
      </c>
      <c r="G24" t="s">
        <v>70</v>
      </c>
      <c r="H24">
        <v>79</v>
      </c>
    </row>
    <row r="25" spans="1:9" ht="15">
      <c r="A25" t="s">
        <v>124</v>
      </c>
      <c r="B25" t="s">
        <v>125</v>
      </c>
      <c r="C25">
        <v>101</v>
      </c>
      <c r="F25" s="12" t="s">
        <v>184</v>
      </c>
      <c r="G25" t="s">
        <v>185</v>
      </c>
      <c r="I25">
        <v>95</v>
      </c>
    </row>
    <row r="26" spans="1:8" ht="15">
      <c r="A26" t="s">
        <v>126</v>
      </c>
      <c r="B26" t="s">
        <v>127</v>
      </c>
      <c r="D26">
        <v>122</v>
      </c>
      <c r="F26" s="12" t="s">
        <v>97</v>
      </c>
      <c r="G26" t="s">
        <v>56</v>
      </c>
      <c r="H26" s="3">
        <v>74</v>
      </c>
    </row>
    <row r="27" spans="2:8" ht="15">
      <c r="B27" t="s">
        <v>6</v>
      </c>
      <c r="C27">
        <f>SUM(C21:C26)</f>
        <v>453</v>
      </c>
      <c r="G27" t="s">
        <v>6</v>
      </c>
      <c r="H27">
        <f>SUM(H21:H26)</f>
        <v>389</v>
      </c>
    </row>
    <row r="29" spans="1:8" ht="15">
      <c r="A29" t="s">
        <v>3</v>
      </c>
      <c r="C29" t="s">
        <v>40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72</v>
      </c>
      <c r="F30" t="s">
        <v>89</v>
      </c>
      <c r="G30" t="s">
        <v>67</v>
      </c>
      <c r="H30">
        <v>77</v>
      </c>
    </row>
    <row r="31" spans="1:8" ht="15">
      <c r="A31" t="s">
        <v>99</v>
      </c>
      <c r="B31" t="s">
        <v>100</v>
      </c>
      <c r="C31">
        <v>78</v>
      </c>
      <c r="F31" t="s">
        <v>128</v>
      </c>
      <c r="G31" t="s">
        <v>129</v>
      </c>
      <c r="H31">
        <v>91</v>
      </c>
    </row>
    <row r="32" spans="1:8" ht="15">
      <c r="A32" t="s">
        <v>66</v>
      </c>
      <c r="B32" t="s">
        <v>95</v>
      </c>
      <c r="D32">
        <v>89</v>
      </c>
      <c r="F32" t="s">
        <v>130</v>
      </c>
      <c r="G32" t="s">
        <v>131</v>
      </c>
      <c r="H32">
        <v>89</v>
      </c>
    </row>
    <row r="33" spans="1:8" ht="15">
      <c r="A33" t="s">
        <v>118</v>
      </c>
      <c r="B33" t="s">
        <v>150</v>
      </c>
      <c r="C33">
        <v>79</v>
      </c>
      <c r="F33" t="s">
        <v>87</v>
      </c>
      <c r="G33" t="s">
        <v>88</v>
      </c>
      <c r="H33">
        <v>79</v>
      </c>
    </row>
    <row r="34" spans="1:8" ht="15">
      <c r="A34" t="s">
        <v>151</v>
      </c>
      <c r="B34" t="s">
        <v>152</v>
      </c>
      <c r="C34">
        <v>80</v>
      </c>
      <c r="F34" t="s">
        <v>72</v>
      </c>
      <c r="G34" t="s">
        <v>90</v>
      </c>
      <c r="H34">
        <v>93</v>
      </c>
    </row>
    <row r="35" spans="1:9" ht="15">
      <c r="A35" t="s">
        <v>186</v>
      </c>
      <c r="B35" t="s">
        <v>187</v>
      </c>
      <c r="C35">
        <v>88</v>
      </c>
      <c r="F35" t="s">
        <v>91</v>
      </c>
      <c r="G35" t="s">
        <v>92</v>
      </c>
      <c r="I35">
        <v>103</v>
      </c>
    </row>
    <row r="36" spans="2:8" ht="15">
      <c r="B36" t="s">
        <v>6</v>
      </c>
      <c r="C36">
        <f>SUM(C30:C35)</f>
        <v>397</v>
      </c>
      <c r="G36" t="s">
        <v>6</v>
      </c>
      <c r="H36">
        <f>SUM(H30:H35)</f>
        <v>429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zoomScale="80" zoomScaleNormal="80" zoomScalePageLayoutView="80" workbookViewId="0" topLeftCell="A1">
      <selection activeCell="A17" sqref="A17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</cols>
  <sheetData>
    <row r="1" ht="15">
      <c r="A1" t="s">
        <v>8</v>
      </c>
    </row>
    <row r="2" spans="1:8" ht="15">
      <c r="A2" t="s">
        <v>5</v>
      </c>
      <c r="C2" t="s">
        <v>38</v>
      </c>
      <c r="F2" t="s">
        <v>0</v>
      </c>
      <c r="H2" t="s">
        <v>40</v>
      </c>
    </row>
    <row r="3" spans="1:8" ht="15">
      <c r="A3" t="s">
        <v>73</v>
      </c>
      <c r="B3" t="s">
        <v>74</v>
      </c>
      <c r="C3">
        <v>75</v>
      </c>
      <c r="F3" t="s">
        <v>78</v>
      </c>
      <c r="G3" t="s">
        <v>79</v>
      </c>
      <c r="H3">
        <v>72</v>
      </c>
    </row>
    <row r="4" spans="1:8" ht="15">
      <c r="A4" t="s">
        <v>53</v>
      </c>
      <c r="B4" t="s">
        <v>163</v>
      </c>
      <c r="C4">
        <v>74</v>
      </c>
      <c r="F4" t="s">
        <v>76</v>
      </c>
      <c r="G4" t="s">
        <v>77</v>
      </c>
      <c r="H4">
        <v>78</v>
      </c>
    </row>
    <row r="5" spans="1:8" ht="15">
      <c r="A5" t="s">
        <v>164</v>
      </c>
      <c r="B5" t="s">
        <v>125</v>
      </c>
      <c r="C5">
        <v>71</v>
      </c>
      <c r="F5" t="s">
        <v>132</v>
      </c>
      <c r="G5" t="s">
        <v>133</v>
      </c>
      <c r="H5">
        <v>81</v>
      </c>
    </row>
    <row r="6" spans="1:8" ht="15">
      <c r="A6" t="s">
        <v>192</v>
      </c>
      <c r="B6" t="s">
        <v>193</v>
      </c>
      <c r="C6">
        <v>79</v>
      </c>
      <c r="F6" t="s">
        <v>134</v>
      </c>
      <c r="G6" t="s">
        <v>135</v>
      </c>
      <c r="H6">
        <v>77</v>
      </c>
    </row>
    <row r="7" spans="1:8" ht="15">
      <c r="A7" t="s">
        <v>194</v>
      </c>
      <c r="B7" t="s">
        <v>195</v>
      </c>
      <c r="D7">
        <v>82</v>
      </c>
      <c r="F7" t="s">
        <v>136</v>
      </c>
      <c r="G7" t="s">
        <v>137</v>
      </c>
      <c r="H7">
        <v>74</v>
      </c>
    </row>
    <row r="8" spans="1:9" ht="15">
      <c r="A8" t="s">
        <v>168</v>
      </c>
      <c r="B8" t="s">
        <v>104</v>
      </c>
      <c r="C8">
        <v>75</v>
      </c>
      <c r="F8" t="s">
        <v>190</v>
      </c>
      <c r="G8" t="s">
        <v>191</v>
      </c>
      <c r="I8">
        <v>86</v>
      </c>
    </row>
    <row r="9" spans="2:8" ht="15">
      <c r="B9" t="s">
        <v>6</v>
      </c>
      <c r="C9">
        <f>SUM(C3:C8)</f>
        <v>374</v>
      </c>
      <c r="G9" t="s">
        <v>6</v>
      </c>
      <c r="H9">
        <f>SUM(H3:H8)</f>
        <v>382</v>
      </c>
    </row>
    <row r="10" ht="15">
      <c r="L10" s="27"/>
    </row>
    <row r="11" spans="1:12" ht="15">
      <c r="A11" t="s">
        <v>1</v>
      </c>
      <c r="C11" t="s">
        <v>44</v>
      </c>
      <c r="F11" t="s">
        <v>4</v>
      </c>
      <c r="H11" t="s">
        <v>41</v>
      </c>
      <c r="L11" s="27"/>
    </row>
    <row r="12" spans="1:12" ht="15">
      <c r="A12" t="s">
        <v>128</v>
      </c>
      <c r="B12" t="s">
        <v>140</v>
      </c>
      <c r="C12">
        <v>69</v>
      </c>
      <c r="F12" t="s">
        <v>153</v>
      </c>
      <c r="G12" t="s">
        <v>154</v>
      </c>
      <c r="I12">
        <v>83</v>
      </c>
      <c r="L12" s="27"/>
    </row>
    <row r="13" spans="1:12" ht="15">
      <c r="A13" t="s">
        <v>196</v>
      </c>
      <c r="B13" t="s">
        <v>197</v>
      </c>
      <c r="C13">
        <v>78</v>
      </c>
      <c r="F13" t="s">
        <v>155</v>
      </c>
      <c r="G13" t="s">
        <v>156</v>
      </c>
      <c r="H13">
        <v>83</v>
      </c>
      <c r="L13" s="27"/>
    </row>
    <row r="14" spans="1:12" ht="15">
      <c r="A14" t="s">
        <v>174</v>
      </c>
      <c r="B14" t="s">
        <v>183</v>
      </c>
      <c r="C14">
        <v>78</v>
      </c>
      <c r="F14" t="s">
        <v>91</v>
      </c>
      <c r="G14" t="s">
        <v>178</v>
      </c>
      <c r="H14">
        <v>78</v>
      </c>
      <c r="L14" s="27"/>
    </row>
    <row r="15" spans="1:8" ht="15">
      <c r="A15" t="s">
        <v>145</v>
      </c>
      <c r="B15" t="s">
        <v>146</v>
      </c>
      <c r="C15">
        <v>77</v>
      </c>
      <c r="F15" t="s">
        <v>49</v>
      </c>
      <c r="G15" t="s">
        <v>75</v>
      </c>
      <c r="H15">
        <v>79</v>
      </c>
    </row>
    <row r="16" spans="1:8" ht="15">
      <c r="A16" t="s">
        <v>52</v>
      </c>
      <c r="B16" t="s">
        <v>198</v>
      </c>
      <c r="D16">
        <v>80</v>
      </c>
      <c r="F16" t="s">
        <v>176</v>
      </c>
      <c r="G16" t="s">
        <v>177</v>
      </c>
      <c r="H16">
        <v>79</v>
      </c>
    </row>
    <row r="17" spans="1:8" ht="15">
      <c r="A17" t="s">
        <v>69</v>
      </c>
      <c r="B17" t="s">
        <v>96</v>
      </c>
      <c r="C17">
        <v>68</v>
      </c>
      <c r="F17" t="s">
        <v>161</v>
      </c>
      <c r="G17" t="s">
        <v>162</v>
      </c>
      <c r="H17" s="3">
        <v>73</v>
      </c>
    </row>
    <row r="18" spans="2:8" ht="15">
      <c r="B18" t="s">
        <v>6</v>
      </c>
      <c r="C18">
        <f>SUM(C12:C17)</f>
        <v>370</v>
      </c>
      <c r="G18" t="s">
        <v>6</v>
      </c>
      <c r="H18">
        <f>SUM(H12:H17)</f>
        <v>392</v>
      </c>
    </row>
    <row r="20" spans="1:8" ht="15">
      <c r="A20" t="s">
        <v>45</v>
      </c>
      <c r="C20" t="s">
        <v>54</v>
      </c>
      <c r="F20" t="s">
        <v>2</v>
      </c>
      <c r="H20" t="s">
        <v>65</v>
      </c>
    </row>
    <row r="21" spans="1:12" ht="15">
      <c r="A21" t="s">
        <v>116</v>
      </c>
      <c r="B21" t="s">
        <v>117</v>
      </c>
      <c r="C21">
        <v>72</v>
      </c>
      <c r="F21" s="12" t="s">
        <v>84</v>
      </c>
      <c r="G21" t="s">
        <v>85</v>
      </c>
      <c r="H21">
        <v>78</v>
      </c>
      <c r="L21" s="12"/>
    </row>
    <row r="22" spans="1:12" ht="15">
      <c r="A22" t="s">
        <v>118</v>
      </c>
      <c r="B22" t="s">
        <v>119</v>
      </c>
      <c r="C22">
        <v>95</v>
      </c>
      <c r="F22" s="12" t="s">
        <v>180</v>
      </c>
      <c r="G22" t="s">
        <v>181</v>
      </c>
      <c r="H22">
        <v>78</v>
      </c>
      <c r="L22" s="12"/>
    </row>
    <row r="23" spans="1:12" ht="15">
      <c r="A23" t="s">
        <v>120</v>
      </c>
      <c r="B23" t="s">
        <v>121</v>
      </c>
      <c r="D23">
        <v>96</v>
      </c>
      <c r="F23" s="12" t="s">
        <v>81</v>
      </c>
      <c r="G23" t="s">
        <v>82</v>
      </c>
      <c r="H23">
        <v>71</v>
      </c>
      <c r="L23" s="12"/>
    </row>
    <row r="24" spans="1:12" ht="15">
      <c r="A24" t="s">
        <v>122</v>
      </c>
      <c r="B24" t="s">
        <v>123</v>
      </c>
      <c r="C24">
        <v>89</v>
      </c>
      <c r="F24" s="12" t="s">
        <v>83</v>
      </c>
      <c r="G24" t="s">
        <v>70</v>
      </c>
      <c r="H24">
        <v>73</v>
      </c>
      <c r="L24" s="12"/>
    </row>
    <row r="25" spans="1:12" ht="15">
      <c r="A25" t="s">
        <v>124</v>
      </c>
      <c r="B25" t="s">
        <v>125</v>
      </c>
      <c r="C25">
        <v>92</v>
      </c>
      <c r="F25" s="12" t="s">
        <v>48</v>
      </c>
      <c r="G25" t="s">
        <v>149</v>
      </c>
      <c r="I25">
        <v>82</v>
      </c>
      <c r="L25" s="12"/>
    </row>
    <row r="26" spans="1:12" ht="15">
      <c r="A26" t="s">
        <v>126</v>
      </c>
      <c r="B26" t="s">
        <v>127</v>
      </c>
      <c r="C26">
        <v>93</v>
      </c>
      <c r="F26" s="12" t="s">
        <v>97</v>
      </c>
      <c r="G26" t="s">
        <v>56</v>
      </c>
      <c r="H26" s="3">
        <v>72</v>
      </c>
      <c r="L26" s="12"/>
    </row>
    <row r="27" spans="2:8" ht="15">
      <c r="B27" t="s">
        <v>6</v>
      </c>
      <c r="C27">
        <f>SUM(C21:C26)</f>
        <v>441</v>
      </c>
      <c r="G27" t="s">
        <v>6</v>
      </c>
      <c r="H27">
        <f>SUM(H21:H26)</f>
        <v>372</v>
      </c>
    </row>
    <row r="29" spans="1:8" ht="15">
      <c r="A29" t="s">
        <v>3</v>
      </c>
      <c r="C29" t="s">
        <v>7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73</v>
      </c>
      <c r="F30" t="s">
        <v>89</v>
      </c>
      <c r="G30" t="s">
        <v>67</v>
      </c>
      <c r="H30">
        <v>82</v>
      </c>
    </row>
    <row r="31" spans="1:8" ht="15">
      <c r="A31" t="s">
        <v>99</v>
      </c>
      <c r="B31" t="s">
        <v>100</v>
      </c>
      <c r="C31">
        <v>77</v>
      </c>
      <c r="F31" t="s">
        <v>128</v>
      </c>
      <c r="G31" t="s">
        <v>129</v>
      </c>
      <c r="H31">
        <v>91</v>
      </c>
    </row>
    <row r="32" spans="1:8" ht="15">
      <c r="A32" t="s">
        <v>66</v>
      </c>
      <c r="B32" t="s">
        <v>95</v>
      </c>
      <c r="C32">
        <v>79</v>
      </c>
      <c r="F32" t="s">
        <v>130</v>
      </c>
      <c r="G32" t="s">
        <v>131</v>
      </c>
      <c r="H32">
        <v>80</v>
      </c>
    </row>
    <row r="33" spans="1:8" ht="15">
      <c r="A33" t="s">
        <v>118</v>
      </c>
      <c r="B33" t="s">
        <v>150</v>
      </c>
      <c r="C33">
        <v>76</v>
      </c>
      <c r="F33" t="s">
        <v>87</v>
      </c>
      <c r="G33" t="s">
        <v>88</v>
      </c>
      <c r="H33">
        <v>75</v>
      </c>
    </row>
    <row r="34" spans="1:9" ht="15">
      <c r="A34" t="s">
        <v>151</v>
      </c>
      <c r="B34" t="s">
        <v>152</v>
      </c>
      <c r="C34">
        <v>74</v>
      </c>
      <c r="F34" t="s">
        <v>72</v>
      </c>
      <c r="G34" t="s">
        <v>90</v>
      </c>
      <c r="I34">
        <v>92</v>
      </c>
    </row>
    <row r="35" spans="1:8" ht="15">
      <c r="A35" t="s">
        <v>86</v>
      </c>
      <c r="B35" t="s">
        <v>98</v>
      </c>
      <c r="D35">
        <v>82</v>
      </c>
      <c r="F35" t="s">
        <v>91</v>
      </c>
      <c r="G35" t="s">
        <v>92</v>
      </c>
      <c r="H35">
        <v>90</v>
      </c>
    </row>
    <row r="36" spans="2:8" ht="15">
      <c r="B36" t="s">
        <v>6</v>
      </c>
      <c r="C36">
        <f>SUM(C30:C35)</f>
        <v>379</v>
      </c>
      <c r="G36" t="s">
        <v>6</v>
      </c>
      <c r="H36">
        <f>SUM(H30:H35)</f>
        <v>418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zoomScale="80" zoomScaleNormal="80" zoomScalePageLayoutView="80" workbookViewId="0" topLeftCell="A1">
      <selection activeCell="C37" sqref="C37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</cols>
  <sheetData>
    <row r="1" ht="15">
      <c r="A1" t="s">
        <v>9</v>
      </c>
    </row>
    <row r="2" spans="1:8" ht="15">
      <c r="A2" t="s">
        <v>5</v>
      </c>
      <c r="C2" t="s">
        <v>7</v>
      </c>
      <c r="F2" t="s">
        <v>0</v>
      </c>
      <c r="H2" t="s">
        <v>38</v>
      </c>
    </row>
    <row r="3" spans="1:8" ht="15">
      <c r="A3" t="s">
        <v>73</v>
      </c>
      <c r="B3" t="s">
        <v>74</v>
      </c>
      <c r="C3">
        <v>65</v>
      </c>
      <c r="F3" t="s">
        <v>78</v>
      </c>
      <c r="G3" t="s">
        <v>79</v>
      </c>
      <c r="H3">
        <v>72</v>
      </c>
    </row>
    <row r="4" spans="1:8" ht="15">
      <c r="A4" t="s">
        <v>194</v>
      </c>
      <c r="B4" t="s">
        <v>195</v>
      </c>
      <c r="C4">
        <v>79</v>
      </c>
      <c r="F4" t="s">
        <v>76</v>
      </c>
      <c r="G4" t="s">
        <v>77</v>
      </c>
      <c r="H4">
        <v>75</v>
      </c>
    </row>
    <row r="5" spans="1:8" ht="15">
      <c r="A5" t="s">
        <v>164</v>
      </c>
      <c r="B5" t="s">
        <v>125</v>
      </c>
      <c r="C5">
        <v>74</v>
      </c>
      <c r="F5" t="s">
        <v>132</v>
      </c>
      <c r="G5" t="s">
        <v>133</v>
      </c>
      <c r="H5">
        <v>75</v>
      </c>
    </row>
    <row r="6" spans="1:8" ht="15">
      <c r="A6" t="s">
        <v>200</v>
      </c>
      <c r="B6" t="s">
        <v>201</v>
      </c>
      <c r="D6">
        <v>87</v>
      </c>
      <c r="F6" t="s">
        <v>134</v>
      </c>
      <c r="G6" t="s">
        <v>135</v>
      </c>
      <c r="H6">
        <v>77</v>
      </c>
    </row>
    <row r="7" spans="1:8" ht="15">
      <c r="A7" t="s">
        <v>166</v>
      </c>
      <c r="B7" t="s">
        <v>167</v>
      </c>
      <c r="C7">
        <v>76</v>
      </c>
      <c r="F7" t="s">
        <v>136</v>
      </c>
      <c r="G7" t="s">
        <v>137</v>
      </c>
      <c r="H7">
        <v>74</v>
      </c>
    </row>
    <row r="8" spans="1:9" ht="15">
      <c r="A8" t="s">
        <v>168</v>
      </c>
      <c r="B8" t="s">
        <v>104</v>
      </c>
      <c r="C8">
        <v>83</v>
      </c>
      <c r="F8" t="s">
        <v>203</v>
      </c>
      <c r="G8" t="s">
        <v>204</v>
      </c>
      <c r="I8">
        <v>86</v>
      </c>
    </row>
    <row r="9" spans="2:8" ht="15">
      <c r="B9" t="s">
        <v>6</v>
      </c>
      <c r="C9">
        <f>SUM(C3:C8)</f>
        <v>377</v>
      </c>
      <c r="G9" t="s">
        <v>6</v>
      </c>
      <c r="H9">
        <f>SUM(H3:H8)</f>
        <v>373</v>
      </c>
    </row>
    <row r="11" spans="1:8" ht="15">
      <c r="A11" t="s">
        <v>1</v>
      </c>
      <c r="C11" t="s">
        <v>44</v>
      </c>
      <c r="F11" t="s">
        <v>4</v>
      </c>
      <c r="H11" t="s">
        <v>41</v>
      </c>
    </row>
    <row r="12" spans="1:8" ht="15">
      <c r="A12" t="s">
        <v>128</v>
      </c>
      <c r="B12" t="s">
        <v>140</v>
      </c>
      <c r="D12">
        <v>75</v>
      </c>
      <c r="F12" t="s">
        <v>153</v>
      </c>
      <c r="G12" t="s">
        <v>154</v>
      </c>
      <c r="H12">
        <v>78</v>
      </c>
    </row>
    <row r="13" spans="1:8" ht="15">
      <c r="A13" t="s">
        <v>141</v>
      </c>
      <c r="B13" t="s">
        <v>142</v>
      </c>
      <c r="C13">
        <v>69</v>
      </c>
      <c r="F13" t="s">
        <v>155</v>
      </c>
      <c r="G13" t="s">
        <v>156</v>
      </c>
      <c r="H13">
        <v>78</v>
      </c>
    </row>
    <row r="14" spans="1:9" ht="15">
      <c r="A14" t="s">
        <v>143</v>
      </c>
      <c r="B14" t="s">
        <v>144</v>
      </c>
      <c r="C14">
        <v>72</v>
      </c>
      <c r="F14" t="s">
        <v>91</v>
      </c>
      <c r="G14" t="s">
        <v>178</v>
      </c>
      <c r="I14">
        <v>78</v>
      </c>
    </row>
    <row r="15" spans="1:8" ht="15">
      <c r="A15" t="s">
        <v>145</v>
      </c>
      <c r="B15" t="s">
        <v>146</v>
      </c>
      <c r="C15">
        <v>72</v>
      </c>
      <c r="F15" t="s">
        <v>49</v>
      </c>
      <c r="G15" t="s">
        <v>75</v>
      </c>
      <c r="H15">
        <v>77</v>
      </c>
    </row>
    <row r="16" spans="1:8" ht="15">
      <c r="A16" t="s">
        <v>174</v>
      </c>
      <c r="B16" t="s">
        <v>183</v>
      </c>
      <c r="C16">
        <v>74</v>
      </c>
      <c r="F16" t="s">
        <v>176</v>
      </c>
      <c r="G16" t="s">
        <v>202</v>
      </c>
      <c r="H16">
        <v>78</v>
      </c>
    </row>
    <row r="17" spans="1:8" ht="15">
      <c r="A17" t="s">
        <v>69</v>
      </c>
      <c r="B17" t="s">
        <v>96</v>
      </c>
      <c r="C17">
        <v>73</v>
      </c>
      <c r="F17" t="s">
        <v>161</v>
      </c>
      <c r="G17" t="s">
        <v>162</v>
      </c>
      <c r="H17" s="3">
        <v>78</v>
      </c>
    </row>
    <row r="18" spans="2:8" ht="15">
      <c r="B18" t="s">
        <v>6</v>
      </c>
      <c r="C18">
        <f>SUM(C12:C17)</f>
        <v>360</v>
      </c>
      <c r="G18" t="s">
        <v>6</v>
      </c>
      <c r="H18">
        <f>SUM(H12:H17)</f>
        <v>389</v>
      </c>
    </row>
    <row r="20" spans="1:8" ht="15">
      <c r="A20" t="s">
        <v>45</v>
      </c>
      <c r="C20" t="s">
        <v>54</v>
      </c>
      <c r="F20" t="s">
        <v>2</v>
      </c>
      <c r="H20" t="s">
        <v>40</v>
      </c>
    </row>
    <row r="21" spans="1:8" ht="15">
      <c r="A21" t="s">
        <v>116</v>
      </c>
      <c r="B21" t="s">
        <v>117</v>
      </c>
      <c r="C21">
        <v>73</v>
      </c>
      <c r="F21" s="12" t="s">
        <v>84</v>
      </c>
      <c r="G21" t="s">
        <v>85</v>
      </c>
      <c r="H21">
        <v>79</v>
      </c>
    </row>
    <row r="22" spans="1:8" ht="15">
      <c r="A22" t="s">
        <v>118</v>
      </c>
      <c r="B22" t="s">
        <v>119</v>
      </c>
      <c r="C22">
        <v>84</v>
      </c>
      <c r="F22" s="12" t="s">
        <v>80</v>
      </c>
      <c r="G22" t="s">
        <v>55</v>
      </c>
      <c r="H22">
        <v>78</v>
      </c>
    </row>
    <row r="23" spans="1:8" ht="15">
      <c r="A23" t="s">
        <v>120</v>
      </c>
      <c r="B23" t="s">
        <v>121</v>
      </c>
      <c r="D23">
        <v>101</v>
      </c>
      <c r="F23" s="12" t="s">
        <v>81</v>
      </c>
      <c r="G23" t="s">
        <v>82</v>
      </c>
      <c r="H23">
        <v>77</v>
      </c>
    </row>
    <row r="24" spans="1:8" ht="15">
      <c r="A24" t="s">
        <v>122</v>
      </c>
      <c r="B24" t="s">
        <v>123</v>
      </c>
      <c r="C24">
        <v>87</v>
      </c>
      <c r="F24" s="12" t="s">
        <v>83</v>
      </c>
      <c r="G24" t="s">
        <v>70</v>
      </c>
      <c r="H24">
        <v>76</v>
      </c>
    </row>
    <row r="25" spans="1:9" ht="15">
      <c r="A25" t="s">
        <v>173</v>
      </c>
      <c r="B25" t="s">
        <v>125</v>
      </c>
      <c r="C25">
        <v>88</v>
      </c>
      <c r="F25" s="12" t="s">
        <v>180</v>
      </c>
      <c r="G25" t="s">
        <v>181</v>
      </c>
      <c r="I25">
        <v>79</v>
      </c>
    </row>
    <row r="26" spans="1:8" ht="15">
      <c r="A26" t="s">
        <v>126</v>
      </c>
      <c r="B26" t="s">
        <v>127</v>
      </c>
      <c r="C26">
        <v>93</v>
      </c>
      <c r="F26" s="12" t="s">
        <v>97</v>
      </c>
      <c r="G26" t="s">
        <v>56</v>
      </c>
      <c r="H26" s="3">
        <v>76</v>
      </c>
    </row>
    <row r="27" spans="2:8" ht="15">
      <c r="B27" t="s">
        <v>6</v>
      </c>
      <c r="C27">
        <f>SUM(C21:C26)</f>
        <v>425</v>
      </c>
      <c r="G27" t="s">
        <v>6</v>
      </c>
      <c r="H27">
        <f>SUM(H21:H26)</f>
        <v>386</v>
      </c>
    </row>
    <row r="29" spans="1:8" ht="15">
      <c r="A29" t="s">
        <v>3</v>
      </c>
      <c r="C29" t="s">
        <v>65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69</v>
      </c>
      <c r="F30" t="s">
        <v>89</v>
      </c>
      <c r="G30" t="s">
        <v>67</v>
      </c>
      <c r="H30">
        <v>82</v>
      </c>
    </row>
    <row r="31" spans="1:8" ht="15">
      <c r="A31" t="s">
        <v>99</v>
      </c>
      <c r="B31" t="s">
        <v>100</v>
      </c>
      <c r="C31">
        <v>73</v>
      </c>
      <c r="F31" t="s">
        <v>128</v>
      </c>
      <c r="G31" t="s">
        <v>129</v>
      </c>
      <c r="H31">
        <v>83</v>
      </c>
    </row>
    <row r="32" spans="1:8" ht="15">
      <c r="A32" t="s">
        <v>66</v>
      </c>
      <c r="B32" t="s">
        <v>95</v>
      </c>
      <c r="C32">
        <v>74</v>
      </c>
      <c r="F32" t="s">
        <v>130</v>
      </c>
      <c r="G32" t="s">
        <v>131</v>
      </c>
      <c r="H32">
        <v>78</v>
      </c>
    </row>
    <row r="33" spans="1:8" ht="15">
      <c r="A33" t="s">
        <v>118</v>
      </c>
      <c r="B33" t="s">
        <v>150</v>
      </c>
      <c r="C33">
        <v>78</v>
      </c>
      <c r="F33" t="s">
        <v>87</v>
      </c>
      <c r="G33" t="s">
        <v>88</v>
      </c>
      <c r="H33">
        <v>72</v>
      </c>
    </row>
    <row r="34" spans="1:8" ht="15">
      <c r="A34" t="s">
        <v>151</v>
      </c>
      <c r="B34" t="s">
        <v>152</v>
      </c>
      <c r="C34">
        <v>76</v>
      </c>
      <c r="F34" t="s">
        <v>72</v>
      </c>
      <c r="G34" t="s">
        <v>90</v>
      </c>
      <c r="H34">
        <v>84</v>
      </c>
    </row>
    <row r="35" spans="1:9" ht="15">
      <c r="A35" t="s">
        <v>86</v>
      </c>
      <c r="B35" t="s">
        <v>98</v>
      </c>
      <c r="D35">
        <v>84</v>
      </c>
      <c r="F35" t="s">
        <v>91</v>
      </c>
      <c r="G35" t="s">
        <v>92</v>
      </c>
      <c r="I35">
        <v>95</v>
      </c>
    </row>
    <row r="36" spans="2:8" ht="15">
      <c r="B36" t="s">
        <v>6</v>
      </c>
      <c r="C36">
        <f>SUM(C30:C35)</f>
        <v>370</v>
      </c>
      <c r="G36" t="s">
        <v>6</v>
      </c>
      <c r="H36">
        <f>SUM(H30:H35)</f>
        <v>399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6"/>
  <sheetViews>
    <sheetView zoomScale="80" zoomScaleNormal="80" zoomScalePageLayoutView="80" workbookViewId="0" topLeftCell="A1">
      <selection activeCell="H35" sqref="H35"/>
    </sheetView>
  </sheetViews>
  <sheetFormatPr defaultColWidth="8.8515625" defaultRowHeight="15"/>
  <cols>
    <col min="1" max="1" width="16.00390625" style="0" customWidth="1"/>
    <col min="2" max="2" width="13.140625" style="0" customWidth="1"/>
    <col min="4" max="4" width="5.421875" style="0" customWidth="1"/>
    <col min="5" max="5" width="3.8515625" style="0" customWidth="1"/>
    <col min="6" max="6" width="15.140625" style="0" customWidth="1"/>
    <col min="7" max="7" width="13.8515625" style="0" customWidth="1"/>
    <col min="8" max="8" width="7.00390625" style="0" customWidth="1"/>
    <col min="9" max="9" width="4.140625" style="0" customWidth="1"/>
    <col min="13" max="13" width="10.421875" style="0" customWidth="1"/>
  </cols>
  <sheetData>
    <row r="1" ht="15">
      <c r="A1" t="s">
        <v>169</v>
      </c>
    </row>
    <row r="2" spans="1:8" ht="15">
      <c r="A2" t="s">
        <v>5</v>
      </c>
      <c r="C2" t="s">
        <v>41</v>
      </c>
      <c r="F2" t="s">
        <v>0</v>
      </c>
      <c r="H2" t="s">
        <v>40</v>
      </c>
    </row>
    <row r="3" spans="1:8" ht="15">
      <c r="A3" t="s">
        <v>73</v>
      </c>
      <c r="B3" t="s">
        <v>74</v>
      </c>
      <c r="C3">
        <v>85</v>
      </c>
      <c r="F3" t="s">
        <v>78</v>
      </c>
      <c r="G3" t="s">
        <v>79</v>
      </c>
      <c r="H3">
        <v>75</v>
      </c>
    </row>
    <row r="4" spans="1:8" ht="15">
      <c r="A4" t="s">
        <v>53</v>
      </c>
      <c r="B4" t="s">
        <v>163</v>
      </c>
      <c r="C4">
        <v>78</v>
      </c>
      <c r="F4" t="s">
        <v>76</v>
      </c>
      <c r="G4" t="s">
        <v>77</v>
      </c>
      <c r="H4">
        <v>79</v>
      </c>
    </row>
    <row r="5" spans="1:8" ht="15">
      <c r="A5" t="s">
        <v>164</v>
      </c>
      <c r="B5" t="s">
        <v>125</v>
      </c>
      <c r="C5">
        <v>77</v>
      </c>
      <c r="F5" t="s">
        <v>132</v>
      </c>
      <c r="G5" t="s">
        <v>133</v>
      </c>
      <c r="H5">
        <v>83</v>
      </c>
    </row>
    <row r="6" spans="1:8" ht="15">
      <c r="A6" t="s">
        <v>194</v>
      </c>
      <c r="B6" t="s">
        <v>195</v>
      </c>
      <c r="D6">
        <v>86</v>
      </c>
      <c r="F6" t="s">
        <v>134</v>
      </c>
      <c r="G6" t="s">
        <v>135</v>
      </c>
      <c r="H6">
        <v>83</v>
      </c>
    </row>
    <row r="7" spans="1:8" ht="15">
      <c r="A7" t="s">
        <v>166</v>
      </c>
      <c r="B7" t="s">
        <v>167</v>
      </c>
      <c r="C7">
        <v>81</v>
      </c>
      <c r="F7" t="s">
        <v>136</v>
      </c>
      <c r="G7" t="s">
        <v>137</v>
      </c>
      <c r="H7">
        <v>77</v>
      </c>
    </row>
    <row r="8" spans="1:9" ht="15">
      <c r="A8" t="s">
        <v>168</v>
      </c>
      <c r="B8" t="s">
        <v>104</v>
      </c>
      <c r="C8">
        <v>84</v>
      </c>
      <c r="F8" t="s">
        <v>138</v>
      </c>
      <c r="G8" t="s">
        <v>139</v>
      </c>
      <c r="I8">
        <v>86</v>
      </c>
    </row>
    <row r="9" spans="2:8" ht="15">
      <c r="B9" t="s">
        <v>6</v>
      </c>
      <c r="C9">
        <f>SUM(C3:C8)</f>
        <v>405</v>
      </c>
      <c r="G9" t="s">
        <v>6</v>
      </c>
      <c r="H9">
        <f>SUM(H3:H8)</f>
        <v>397</v>
      </c>
    </row>
    <row r="11" spans="1:8" ht="15">
      <c r="A11" t="s">
        <v>1</v>
      </c>
      <c r="C11" t="s">
        <v>44</v>
      </c>
      <c r="F11" t="s">
        <v>4</v>
      </c>
      <c r="H11" t="s">
        <v>65</v>
      </c>
    </row>
    <row r="12" spans="1:8" ht="15">
      <c r="A12" t="s">
        <v>128</v>
      </c>
      <c r="B12" t="s">
        <v>140</v>
      </c>
      <c r="C12">
        <v>71</v>
      </c>
      <c r="F12" t="s">
        <v>153</v>
      </c>
      <c r="G12" t="s">
        <v>154</v>
      </c>
      <c r="H12">
        <v>82</v>
      </c>
    </row>
    <row r="13" spans="1:9" ht="15">
      <c r="A13" t="s">
        <v>141</v>
      </c>
      <c r="B13" t="s">
        <v>142</v>
      </c>
      <c r="C13">
        <v>68</v>
      </c>
      <c r="F13" t="s">
        <v>155</v>
      </c>
      <c r="G13" t="s">
        <v>156</v>
      </c>
      <c r="I13">
        <v>84</v>
      </c>
    </row>
    <row r="14" spans="1:8" ht="15">
      <c r="A14" t="s">
        <v>143</v>
      </c>
      <c r="B14" t="s">
        <v>144</v>
      </c>
      <c r="D14">
        <v>81</v>
      </c>
      <c r="F14" t="s">
        <v>157</v>
      </c>
      <c r="G14" t="s">
        <v>158</v>
      </c>
      <c r="H14">
        <v>77</v>
      </c>
    </row>
    <row r="15" spans="1:8" ht="15">
      <c r="A15" t="s">
        <v>145</v>
      </c>
      <c r="B15" t="s">
        <v>146</v>
      </c>
      <c r="C15">
        <v>68</v>
      </c>
      <c r="F15" t="s">
        <v>49</v>
      </c>
      <c r="G15" t="s">
        <v>75</v>
      </c>
      <c r="H15">
        <v>78</v>
      </c>
    </row>
    <row r="16" spans="1:8" ht="15">
      <c r="A16" t="s">
        <v>174</v>
      </c>
      <c r="B16" t="s">
        <v>183</v>
      </c>
      <c r="C16">
        <v>75</v>
      </c>
      <c r="F16" t="s">
        <v>91</v>
      </c>
      <c r="G16" t="s">
        <v>178</v>
      </c>
      <c r="H16">
        <v>82</v>
      </c>
    </row>
    <row r="17" spans="1:8" ht="15">
      <c r="A17" t="s">
        <v>69</v>
      </c>
      <c r="B17" t="s">
        <v>96</v>
      </c>
      <c r="C17">
        <v>78</v>
      </c>
      <c r="F17" t="s">
        <v>161</v>
      </c>
      <c r="G17" t="s">
        <v>162</v>
      </c>
      <c r="H17" s="3">
        <v>74</v>
      </c>
    </row>
    <row r="18" spans="2:8" ht="15">
      <c r="B18" t="s">
        <v>6</v>
      </c>
      <c r="C18">
        <f>SUM(C12:C17)</f>
        <v>360</v>
      </c>
      <c r="G18" t="s">
        <v>6</v>
      </c>
      <c r="H18">
        <f>SUM(H12:H17)</f>
        <v>393</v>
      </c>
    </row>
    <row r="20" spans="1:8" ht="15">
      <c r="A20" t="s">
        <v>45</v>
      </c>
      <c r="C20" t="s">
        <v>54</v>
      </c>
      <c r="F20" t="s">
        <v>2</v>
      </c>
      <c r="H20" t="s">
        <v>38</v>
      </c>
    </row>
    <row r="21" spans="1:12" ht="15">
      <c r="A21" t="s">
        <v>116</v>
      </c>
      <c r="B21" t="s">
        <v>117</v>
      </c>
      <c r="C21">
        <v>75</v>
      </c>
      <c r="F21" s="12" t="s">
        <v>84</v>
      </c>
      <c r="G21" t="s">
        <v>85</v>
      </c>
      <c r="H21">
        <v>81</v>
      </c>
      <c r="L21" s="12"/>
    </row>
    <row r="22" spans="1:12" ht="15">
      <c r="A22" t="s">
        <v>118</v>
      </c>
      <c r="B22" t="s">
        <v>119</v>
      </c>
      <c r="C22">
        <v>86</v>
      </c>
      <c r="F22" s="12" t="s">
        <v>80</v>
      </c>
      <c r="G22" t="s">
        <v>55</v>
      </c>
      <c r="H22">
        <v>79</v>
      </c>
      <c r="L22" s="12"/>
    </row>
    <row r="23" spans="1:12" ht="15">
      <c r="A23" t="s">
        <v>120</v>
      </c>
      <c r="B23" t="s">
        <v>121</v>
      </c>
      <c r="D23">
        <v>103</v>
      </c>
      <c r="F23" s="12" t="s">
        <v>81</v>
      </c>
      <c r="G23" t="s">
        <v>82</v>
      </c>
      <c r="H23">
        <v>76</v>
      </c>
      <c r="L23" s="12"/>
    </row>
    <row r="24" spans="1:12" ht="15">
      <c r="A24" t="s">
        <v>122</v>
      </c>
      <c r="B24" t="s">
        <v>123</v>
      </c>
      <c r="C24">
        <v>95</v>
      </c>
      <c r="F24" s="12" t="s">
        <v>83</v>
      </c>
      <c r="G24" t="s">
        <v>70</v>
      </c>
      <c r="H24">
        <v>80</v>
      </c>
      <c r="L24" s="12"/>
    </row>
    <row r="25" spans="1:12" ht="15">
      <c r="A25" t="s">
        <v>124</v>
      </c>
      <c r="B25" t="s">
        <v>125</v>
      </c>
      <c r="C25">
        <v>93</v>
      </c>
      <c r="F25" s="12" t="s">
        <v>48</v>
      </c>
      <c r="G25" t="s">
        <v>149</v>
      </c>
      <c r="H25">
        <v>79</v>
      </c>
      <c r="L25" s="12"/>
    </row>
    <row r="26" spans="1:12" ht="15">
      <c r="A26" t="s">
        <v>126</v>
      </c>
      <c r="B26" t="s">
        <v>127</v>
      </c>
      <c r="C26">
        <v>87</v>
      </c>
      <c r="F26" s="12" t="s">
        <v>97</v>
      </c>
      <c r="G26" t="s">
        <v>56</v>
      </c>
      <c r="H26" s="3"/>
      <c r="I26">
        <v>82</v>
      </c>
      <c r="L26" s="12"/>
    </row>
    <row r="27" spans="2:8" ht="15">
      <c r="B27" t="s">
        <v>6</v>
      </c>
      <c r="C27">
        <f>SUM(C21:C26)</f>
        <v>436</v>
      </c>
      <c r="G27" t="s">
        <v>6</v>
      </c>
      <c r="H27">
        <f>SUM(H21:H26)</f>
        <v>395</v>
      </c>
    </row>
    <row r="29" spans="1:8" ht="15">
      <c r="A29" t="s">
        <v>3</v>
      </c>
      <c r="C29" t="s">
        <v>7</v>
      </c>
      <c r="F29" t="s">
        <v>10</v>
      </c>
      <c r="H29" t="s">
        <v>39</v>
      </c>
    </row>
    <row r="30" spans="1:8" ht="15">
      <c r="A30" t="s">
        <v>93</v>
      </c>
      <c r="B30" t="s">
        <v>94</v>
      </c>
      <c r="C30">
        <v>75</v>
      </c>
      <c r="F30" t="s">
        <v>89</v>
      </c>
      <c r="G30" t="s">
        <v>67</v>
      </c>
      <c r="H30">
        <v>79</v>
      </c>
    </row>
    <row r="31" spans="1:8" ht="15">
      <c r="A31" t="s">
        <v>99</v>
      </c>
      <c r="B31" t="s">
        <v>100</v>
      </c>
      <c r="C31">
        <v>81</v>
      </c>
      <c r="F31" t="s">
        <v>128</v>
      </c>
      <c r="G31" t="s">
        <v>129</v>
      </c>
      <c r="H31">
        <v>83</v>
      </c>
    </row>
    <row r="32" spans="1:8" ht="15">
      <c r="A32" t="s">
        <v>186</v>
      </c>
      <c r="B32" t="s">
        <v>187</v>
      </c>
      <c r="D32">
        <v>86</v>
      </c>
      <c r="F32" t="s">
        <v>130</v>
      </c>
      <c r="G32" t="s">
        <v>131</v>
      </c>
      <c r="H32">
        <v>93</v>
      </c>
    </row>
    <row r="33" spans="1:8" ht="15">
      <c r="A33" t="s">
        <v>118</v>
      </c>
      <c r="B33" t="s">
        <v>150</v>
      </c>
      <c r="C33">
        <v>78</v>
      </c>
      <c r="F33" t="s">
        <v>87</v>
      </c>
      <c r="G33" t="s">
        <v>88</v>
      </c>
      <c r="H33">
        <v>78</v>
      </c>
    </row>
    <row r="34" spans="1:8" ht="15">
      <c r="A34" t="s">
        <v>151</v>
      </c>
      <c r="B34" t="s">
        <v>152</v>
      </c>
      <c r="C34">
        <v>77</v>
      </c>
      <c r="F34" t="s">
        <v>72</v>
      </c>
      <c r="G34" t="s">
        <v>90</v>
      </c>
      <c r="H34">
        <v>83</v>
      </c>
    </row>
    <row r="35" spans="1:9" ht="15">
      <c r="A35" t="s">
        <v>86</v>
      </c>
      <c r="B35" t="s">
        <v>98</v>
      </c>
      <c r="C35">
        <v>86</v>
      </c>
      <c r="F35" t="s">
        <v>91</v>
      </c>
      <c r="G35" t="s">
        <v>92</v>
      </c>
      <c r="I35">
        <v>100</v>
      </c>
    </row>
    <row r="36" spans="2:8" ht="15">
      <c r="B36" t="s">
        <v>6</v>
      </c>
      <c r="C36">
        <f>SUM(C30:C35)</f>
        <v>397</v>
      </c>
      <c r="G36" t="s">
        <v>6</v>
      </c>
      <c r="H36">
        <f>SUM(H30:H35)</f>
        <v>416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Citrus College TeC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ronl</dc:creator>
  <cp:keywords/>
  <dc:description/>
  <cp:lastModifiedBy>Julian Horton</cp:lastModifiedBy>
  <cp:lastPrinted>2024-04-23T15:43:38Z</cp:lastPrinted>
  <dcterms:created xsi:type="dcterms:W3CDTF">2010-03-09T20:27:04Z</dcterms:created>
  <dcterms:modified xsi:type="dcterms:W3CDTF">2024-04-30T15:22:03Z</dcterms:modified>
  <cp:category/>
  <cp:version/>
  <cp:contentType/>
  <cp:contentStatus/>
</cp:coreProperties>
</file>